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<sst xmlns="http://schemas.openxmlformats.org/spreadsheetml/2006/main" count="983" uniqueCount="392">
  <si>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</si>
  <si>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</si>
  <si>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</si>
  <si>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</si>
  <si>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</si>
  <si>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</si>
  <si>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</si>
  <si>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</si>
  <si>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</si>
  <si>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</si>
  <si>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</si>
  <si>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</si>
  <si>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</si>
  <si>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</si>
  <si>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</si>
  <si>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</si>
  <si>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 1、事业收入</t>
  </si>
  <si>
    <t>六、科学技术支出</t>
  </si>
  <si>
    <t xml:space="preserve">  2、事业单位经营收入</t>
  </si>
  <si>
    <t>七、文化旅游体育与传媒支出</t>
  </si>
  <si>
    <t xml:space="preserve">  3、上级补助收入</t>
  </si>
  <si>
    <t>八、社会保障和就业支出</t>
  </si>
  <si>
    <t xml:space="preserve">  4、附属单位上缴收入</t>
  </si>
  <si>
    <t>九、卫生健康支出</t>
  </si>
  <si>
    <t xml:space="preserve">  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</si>
  <si>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</si>
  <si>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</si>
  <si>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</si>
  <si>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</si>
  <si>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</si>
  <si>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</si>
  <si>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</si>
  <si>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</si>
  <si>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</si>
  <si>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</si>
  <si>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</si>
  <si>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</si>
  <si>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</si>
  <si>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</si>
  <si>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</si>
  <si>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</si>
  <si>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</si>
  <si>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</si>
  <si>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</si>
  <si>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</si>
  <si>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</si>
  <si>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</si>
  <si>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</si>
  <si>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</si>
  <si>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</si>
  <si>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</si>
  <si>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</si>
  <si>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</si>
  <si>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</si>
  <si>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</si>
  <si>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</si>
  <si>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</si>
  <si>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</si>
  <si>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</si>
  <si>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</si>
  <si>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</si>
  <si>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</si>
  <si>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</si>
  <si>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</si>
  <si>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</si>
  <si>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</si>
  <si>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</si>
  <si>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</si>
  <si>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</si>
  <si>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</si>
  <si>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207001</t>
  </si>
  <si>
    <t>保山市妇女联合会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</si>
  <si>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</si>
  <si>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</si>
  <si>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</si>
  <si>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</si>
  <si>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</si>
  <si>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</si>
  <si>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</si>
  <si>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</si>
  <si>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</si>
  <si>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</si>
  <si>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</si>
  <si>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</si>
  <si>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</si>
  <si>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</si>
  <si>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20129</t>
  </si>
  <si>
    <t>群众团体事务</t>
  </si>
  <si>
    <t>2012901</t>
  </si>
  <si>
    <t>行政运行</t>
  </si>
  <si>
    <t>2012950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</si>
  <si>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</si>
  <si>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</si>
  <si>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</si>
  <si>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</si>
  <si>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</si>
  <si>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</si>
  <si>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</si>
  <si>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</si>
  <si>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</si>
  <si>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</si>
  <si>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</si>
  <si>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</si>
  <si>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</si>
  <si>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</si>
  <si>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</si>
  <si>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</si>
  <si>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</si>
  <si>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</si>
  <si>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</si>
  <si>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</si>
  <si>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</si>
  <si>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</si>
  <si>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</si>
  <si>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</si>
  <si>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</si>
  <si>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</si>
  <si>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</si>
  <si>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</si>
  <si>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</si>
  <si>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</si>
  <si>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</si>
  <si>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</si>
  <si>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</si>
  <si>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</si>
  <si>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</si>
  <si>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</si>
  <si>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</si>
  <si>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</si>
  <si>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</si>
  <si>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</si>
  <si>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</si>
  <si>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</si>
  <si>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</si>
  <si>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</si>
  <si>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</si>
  <si>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</si>
  <si>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</si>
  <si>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</si>
  <si>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</si>
  <si>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</si>
  <si>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</si>
  <si>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</si>
  <si>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</si>
  <si>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</si>
  <si>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</si>
  <si>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</si>
  <si>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</si>
  <si>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</si>
  <si>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</si>
  <si>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</si>
  <si>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</si>
  <si>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</si>
  <si>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</si>
  <si>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</si>
  <si>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</si>
  <si>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</si>
  <si>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</si>
  <si>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</si>
  <si>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</si>
  <si>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</si>
  <si>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</si>
  <si>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</si>
  <si>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</si>
  <si>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</si>
  <si>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</si>
  <si>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</si>
  <si>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</si>
  <si>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</si>
  <si>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</si>
  <si>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</si>
  <si>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</si>
  <si>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</si>
  <si>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</si>
  <si>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</si>
  <si>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</si>
  <si>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</si>
  <si>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</si>
  <si>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</si>
  <si>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</si>
  <si>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</si>
  <si>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</si>
  <si>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</si>
  <si>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</si>
  <si>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</si>
  <si>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</si>
  <si>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</si>
  <si>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</si>
  <si>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</si>
  <si>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</si>
  <si>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530500210000000017283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</si>
  <si>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</si>
  <si>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</si>
  <si>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</si>
  <si>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</si>
  <si>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</si>
  <si>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</si>
  <si>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</si>
  <si>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530500210000000017284</t>
  </si>
  <si>
    <t>事业人员支出工资</t>
  </si>
  <si>
    <t>30107</t>
  </si>
  <si>
    <t>绩效工资</t>
  </si>
  <si>
    <t>530500210000000017285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</si>
  <si>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</si>
  <si>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</si>
  <si>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</si>
  <si>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</si>
  <si>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</si>
  <si>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</si>
  <si>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</si>
  <si>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30307</t>
  </si>
  <si>
    <t>医疗费补助</t>
  </si>
  <si>
    <t>30111</t>
  </si>
  <si>
    <t>公务员医疗补助缴费</t>
  </si>
  <si>
    <t>530500210000000017287</t>
  </si>
  <si>
    <t>公车购置及运维费</t>
  </si>
  <si>
    <t>30231</t>
  </si>
  <si>
    <t>公务用车运行维护费</t>
  </si>
  <si>
    <t>530500210000000017288</t>
  </si>
  <si>
    <t>行政人员公务交通补贴</t>
  </si>
  <si>
    <t>30239</t>
  </si>
  <si>
    <t>其他交通费用</t>
  </si>
  <si>
    <t>530500210000000017289</t>
  </si>
  <si>
    <t>工会经费</t>
  </si>
  <si>
    <t>30228</t>
  </si>
  <si>
    <t>530500210000000017290</t>
  </si>
  <si>
    <t>一般公用经费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</si>
  <si>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</si>
  <si>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</si>
  <si>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</si>
  <si>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</si>
  <si>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</si>
  <si>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</si>
  <si>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</si>
  <si>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</si>
  <si>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</si>
  <si>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</si>
  <si>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</si>
  <si>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</si>
  <si>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</si>
  <si>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</si>
  <si>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</si>
  <si>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</si>
  <si>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30229</t>
  </si>
  <si>
    <t>福利费</t>
  </si>
  <si>
    <t>30299</t>
  </si>
  <si>
    <t>其他商品和服务支出</t>
  </si>
  <si>
    <t>31002</t>
  </si>
  <si>
    <t>办公设备购置</t>
  </si>
  <si>
    <t>530500221100000268256</t>
  </si>
  <si>
    <t>30217</t>
  </si>
  <si>
    <t>530500221100000726483</t>
  </si>
  <si>
    <t>其他工资福利支出</t>
  </si>
  <si>
    <t>30114</t>
  </si>
  <si>
    <t>医疗费</t>
  </si>
  <si>
    <t>530500231100001484744</t>
  </si>
  <si>
    <t>事业月奖励性绩效工资</t>
  </si>
  <si>
    <t>530500231100001484758</t>
  </si>
  <si>
    <t>公务员基础绩效奖</t>
  </si>
  <si>
    <t>530500241100002154950</t>
  </si>
  <si>
    <t>临聘人员项目经费</t>
  </si>
  <si>
    <t>30199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</si>
  <si>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</si>
  <si>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</si>
  <si>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</si>
  <si>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</si>
  <si>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</si>
  <si>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</si>
  <si>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</si>
  <si>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家庭家教家风建设、关爱困境妇女儿童及法治宣传教育经费</t>
  </si>
  <si>
    <t>311 专项业务类</t>
  </si>
  <si>
    <t>530500251100003614802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</si>
  <si>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</si>
  <si>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</si>
  <si>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</si>
  <si>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</si>
  <si>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</si>
  <si>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</si>
  <si>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</si>
  <si>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</si>
  <si>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</si>
  <si>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</si>
  <si>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</si>
  <si>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宣传男女平等基本国策和保障妇女儿童合法权益，总结推广好“两个规划”实施好经验，建立“五位一体”的基层儿童保护机制；开展好家庭文明建设活动，传播好家风好家教；加强法治宣传，引导广大妇女树立正确的法治观、婚育观、生活观，依法合理地维护自身合法权益；教育青少年热爱祖国、树立梦想、培养品格，做新时代的接班人；关心关爱困境妇女儿童，加强慰问力度并提供有效帮助。</t>
  </si>
  <si>
    <t>产出指标</t>
  </si>
  <si>
    <t>数量指标</t>
  </si>
  <si>
    <t>开展妇女儿童工作督查</t>
  </si>
  <si>
    <t>&gt;=</t>
  </si>
  <si>
    <t>次</t>
  </si>
  <si>
    <t>定量指标</t>
  </si>
  <si>
    <t>妇女儿童工作督查开展次数</t>
  </si>
  <si>
    <t>开展家风家教专家讲座</t>
  </si>
  <si>
    <t>场</t>
  </si>
  <si>
    <t>家风家教专家讲座开展情况</t>
  </si>
  <si>
    <t>开展爱心妈妈关爱活动</t>
  </si>
  <si>
    <t>爱心妈妈关爱活动开展情况</t>
  </si>
  <si>
    <t>开展“巾帼讲堂”</t>
  </si>
  <si>
    <t>50</t>
  </si>
  <si>
    <t>“巾帼讲堂”开展情况</t>
  </si>
  <si>
    <t>开展家庭文明建设活动</t>
  </si>
  <si>
    <t>家庭文明建设活动开展情况</t>
  </si>
  <si>
    <t>开展法治宣传讲座</t>
  </si>
  <si>
    <t>10</t>
  </si>
  <si>
    <t>法治宣传讲座开展场数</t>
  </si>
  <si>
    <t>质量指标</t>
  </si>
  <si>
    <t>形成可推广经验材料</t>
  </si>
  <si>
    <t>篇</t>
  </si>
  <si>
    <t>撰写成效类材料篇数</t>
  </si>
  <si>
    <t>效益指标</t>
  </si>
  <si>
    <t>社会效益</t>
  </si>
  <si>
    <t>关爱救助数困境妇女儿童</t>
  </si>
  <si>
    <t>150</t>
  </si>
  <si>
    <t>人</t>
  </si>
  <si>
    <t>困境妇女儿童关爱救助数</t>
  </si>
  <si>
    <t>政策法规宣传受益群众数</t>
  </si>
  <si>
    <t>万人次</t>
  </si>
  <si>
    <t>政策法规宣传覆盖面</t>
  </si>
  <si>
    <t>满意度指标</t>
  </si>
  <si>
    <t>服务对象满意度</t>
  </si>
  <si>
    <t>受益群众满意度</t>
  </si>
  <si>
    <t>80</t>
  </si>
  <si>
    <t>%</t>
  </si>
  <si>
    <t>活动参与群众满意度</t>
  </si>
  <si>
    <t>预算06表</t>
  </si>
  <si>
    <t>政府性基金预算支出预算表</t>
  </si>
  <si>
    <t>本年政府性基金预算支出</t>
  </si>
  <si>
    <t>说明：保山市妇女联合会无政府性基金预算支出，故《政府性基金预算支出预算表》无数据。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</si>
  <si>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</si>
  <si>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</si>
  <si>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</si>
  <si>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</si>
  <si>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</si>
  <si>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</si>
  <si>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</si>
  <si>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</si>
  <si>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</si>
  <si>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</si>
  <si>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公务用车保险服务</t>
  </si>
  <si>
    <t>C1804010201 机动车保险服务</t>
  </si>
  <si>
    <t>项</t>
  </si>
  <si>
    <t>公务用车维修服务</t>
  </si>
  <si>
    <t>C23120301 车辆维修和保养服务</t>
  </si>
  <si>
    <t>公务用车加油服务</t>
  </si>
  <si>
    <t>C23120302 车辆加油、添加燃料服务</t>
  </si>
  <si>
    <t>保密柜采购</t>
  </si>
  <si>
    <t>A05010504 保密柜</t>
  </si>
  <si>
    <t>个</t>
  </si>
  <si>
    <t>复印纸采购</t>
  </si>
  <si>
    <t>A05040101 复印纸</t>
  </si>
  <si>
    <t>箱</t>
  </si>
  <si>
    <t>预算08表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</si>
  <si>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</si>
  <si>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</si>
  <si>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</si>
  <si>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</si>
  <si>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</si>
  <si>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说明：保山市妇女联合会无政府购买服务预算，故《政府购买服务预算表》无数据。</t>
  </si>
  <si>
    <t>预算09-1表</t>
  </si>
  <si>
    <t>单位名称（项目）</t>
  </si>
  <si>
    <t>地区</t>
  </si>
  <si>
    <t>政府性基金</t>
  </si>
  <si>
    <t>隆阳区</t>
  </si>
  <si>
    <t>施甸县</t>
  </si>
  <si>
    <t>腾冲市</t>
  </si>
  <si>
    <t>龙陵县</t>
  </si>
  <si>
    <t>昌宁县</t>
  </si>
  <si>
    <t>保山市工贸园区</t>
  </si>
  <si>
    <t>说明：保山市妇女联合会无市对下转移支付预算，故《市对下转移支付预算表》无数据。</t>
  </si>
  <si>
    <t>预算09-2表</t>
  </si>
  <si>
    <t>说明：保山市妇女联合会无市对下转移支付预算，故《市对下转移支付绩效目标表》无数据。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</si>
  <si>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</si>
  <si>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</si>
  <si>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</si>
  <si>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</si>
  <si>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</si>
  <si>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</si>
  <si>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</si>
  <si>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</si>
  <si>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A05 家具和用品</t>
  </si>
  <si>
    <t>保密柜</t>
  </si>
  <si>
    <t>A07 物资</t>
  </si>
  <si>
    <t>A07010701 门、门槛</t>
  </si>
  <si>
    <t>门、门槛</t>
  </si>
  <si>
    <t>预算11表</t>
  </si>
  <si>
    <t>上级补助</t>
  </si>
  <si>
    <t>说明：保山市妇女联合会无上级补助项目支出预算，故《上级补助项目支出预算表》无数据。</t>
  </si>
  <si>
    <t>预算12表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</si>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</sst>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7">
    <font>
      <sz val="9"/>
      <color rgb="FF000000"/>
      <name val="宋体"/>
      <charset val="134"/>
    </font>
    <font>
      <sz val="1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21"/>
      <color rgb="FF000000"/>
      <name val="Microsoft YaHei"/>
      <charset val="134"/>
    </font>
    <font>
      <sz val="9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name val="宋体"/>
      <charset val="134"/>
    </font>
    <font>
      <sz val="11.25"/>
      <name val="Calibri"/>
      <charset val="134"/>
    </font>
    <font>
      <sz val="9"/>
      <color rgb="FF000000"/>
      <name val="Calibri"/>
      <charset val="134"/>
    </font>
    <font>
      <sz val="10"/>
      <color rgb="FFFFFFFF"/>
      <name val="宋体"/>
      <charset val="134"/>
      <scheme val="minor"/>
    </font>
    <font>
      <sz val="21"/>
      <color rgb="FF000000"/>
      <name val="Microsoft YaHei"/>
      <charset val="134"/>
    </font>
    <font>
      <sz val="12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宋体"/>
      <charset val="134"/>
    </font>
    <font>
      <b/>
      <sz val="11.25"/>
      <color rgb="FF000000"/>
      <name val="Calibri"/>
      <charset val="134"/>
    </font>
    <font>
      <sz val="11.25"/>
      <color rgb="FF00000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176" fontId="6" fillId="0" borderId="7">
      <alignment horizontal="right" vertical="center"/>
    </xf>
    <xf numFmtId="49" fontId="6" fillId="0" borderId="7">
      <alignment horizontal="left" vertical="center" wrapText="1"/>
    </xf>
    <xf numFmtId="176" fontId="6" fillId="0" borderId="7">
      <alignment horizontal="right" vertical="center"/>
    </xf>
    <xf numFmtId="177" fontId="6" fillId="0" borderId="7">
      <alignment horizontal="right" vertical="center"/>
    </xf>
    <xf numFmtId="178" fontId="6" fillId="0" borderId="7">
      <alignment horizontal="right" vertical="center"/>
    </xf>
    <xf numFmtId="179" fontId="6" fillId="0" borderId="7">
      <alignment horizontal="right" vertical="center"/>
    </xf>
    <xf numFmtId="10" fontId="6" fillId="0" borderId="7">
      <alignment horizontal="right" vertical="center"/>
    </xf>
    <xf numFmtId="180" fontId="6" fillId="0" borderId="7">
      <alignment horizontal="right" vertical="center"/>
    </xf>
    <xf numFmtId="0" fontId="6" fillId="0" borderId="0">
      <alignment vertical="top"/>
      <protection locked="0"/>
    </xf>
  </cellStyleXfs>
  <cellXfs count="158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/>
      <protection locked="0"/>
    </xf>
    <xf numFmtId="0" fontId="5" fillId="0" borderId="0" xfId="0" applyFont="1" applyAlignment="1" applyProtection="1"/>
    <xf numFmtId="0" fontId="2" fillId="0" borderId="0" xfId="0" applyFont="1" applyAlignment="1">
      <alignment horizontal="right"/>
      <protection locked="0"/>
    </xf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49" fontId="6" fillId="0" borderId="7" xfId="50" applyNumberFormat="1" applyFont="1" applyBorder="1" applyProtection="1">
      <alignment horizontal="left" vertical="center" wrapText="1"/>
      <protection locked="0"/>
    </xf>
    <xf numFmtId="176" fontId="6" fillId="0" borderId="7" xfId="0" applyNumberFormat="1" applyFont="1" applyBorder="1" applyAlignment="1">
      <alignment horizontal="right" vertical="center"/>
      <protection locked="0"/>
    </xf>
    <xf numFmtId="49" fontId="6" fillId="0" borderId="7" xfId="50" applyNumberFormat="1" applyFont="1" applyBorder="1" applyAlignment="1" applyProtection="1">
      <alignment horizontal="left" vertical="center" wrapText="1" indent="1"/>
      <protection locked="0"/>
    </xf>
    <xf numFmtId="49" fontId="6" fillId="0" borderId="7" xfId="5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7" xfId="0" applyFont="1" applyBorder="1" applyAlignment="1">
      <alignment horizontal="lef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</xf>
    <xf numFmtId="0" fontId="4" fillId="0" borderId="7" xfId="0" applyFont="1" applyBorder="1" applyAlignment="1">
      <alignment horizontal="right" vertical="center" wrapText="1"/>
      <protection locked="0"/>
    </xf>
    <xf numFmtId="0" fontId="2" fillId="0" borderId="2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5" fillId="0" borderId="7" xfId="0" applyFont="1" applyBorder="1" applyAlignment="1">
      <alignment horizontal="center" vertical="center"/>
      <protection locked="0"/>
    </xf>
    <xf numFmtId="0" fontId="4" fillId="0" borderId="0" xfId="0" applyFont="1" applyAlignment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 wrapText="1"/>
    </xf>
    <xf numFmtId="0" fontId="5" fillId="0" borderId="3" xfId="0" applyFont="1" applyBorder="1" applyAlignment="1">
      <alignment horizontal="center" vertical="center" wrapText="1"/>
      <protection locked="0"/>
    </xf>
    <xf numFmtId="49" fontId="7" fillId="0" borderId="7" xfId="50" applyNumberFormat="1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wrapText="1"/>
    </xf>
    <xf numFmtId="0" fontId="2" fillId="0" borderId="0" xfId="0" applyFont="1" applyAlignment="1">
      <protection locked="0"/>
    </xf>
    <xf numFmtId="0" fontId="8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9" xfId="0" applyFont="1" applyBorder="1" applyAlignment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center" vertical="center" wrapText="1"/>
      <protection locked="0"/>
    </xf>
    <xf numFmtId="3" fontId="5" fillId="0" borderId="6" xfId="0" applyNumberFormat="1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Alignment="1">
      <alignment vertical="top" wrapText="1"/>
      <protection locked="0"/>
    </xf>
    <xf numFmtId="0" fontId="4" fillId="0" borderId="0" xfId="0" applyFont="1" applyAlignment="1">
      <alignment horizontal="right" vertical="center" wrapText="1"/>
      <protection locked="0"/>
    </xf>
    <xf numFmtId="0" fontId="4" fillId="0" borderId="0" xfId="0" applyFont="1" applyAlignment="1">
      <alignment horizontal="right"/>
      <protection locked="0"/>
    </xf>
    <xf numFmtId="0" fontId="4" fillId="0" borderId="0" xfId="0" applyFont="1" applyAlignment="1">
      <alignment horizontal="right" wrapText="1"/>
      <protection locked="0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 wrapText="1"/>
      <protection locked="0"/>
    </xf>
    <xf numFmtId="0" fontId="4" fillId="0" borderId="0" xfId="0" applyFont="1" applyAlignment="1" applyProtection="1">
      <alignment horizontal="right" vertical="center" wrapText="1"/>
    </xf>
    <xf numFmtId="0" fontId="4" fillId="0" borderId="0" xfId="0" applyFont="1" applyAlignment="1" applyProtection="1">
      <alignment horizontal="right" wrapText="1"/>
    </xf>
    <xf numFmtId="0" fontId="5" fillId="0" borderId="11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4" fillId="0" borderId="11" xfId="0" applyFont="1" applyBorder="1" applyAlignment="1" applyProtection="1">
      <alignment horizontal="left" vertical="center" wrapText="1"/>
    </xf>
    <xf numFmtId="180" fontId="6" fillId="0" borderId="7" xfId="0" applyNumberFormat="1" applyFont="1" applyBorder="1" applyAlignment="1">
      <alignment horizontal="right" vertical="center"/>
      <protection locked="0"/>
    </xf>
    <xf numFmtId="49" fontId="6" fillId="0" borderId="7" xfId="50" applyNumberFormat="1" applyFont="1" applyBorder="1" applyAlignment="1" applyProtection="1">
      <alignment horizontal="left" vertical="center" wrapText="1" indent="2"/>
      <protection locked="0"/>
    </xf>
    <xf numFmtId="180" fontId="6" fillId="0" borderId="7" xfId="56" applyNumberFormat="1" applyFont="1" applyBorder="1" applyProtection="1">
      <alignment horizontal="right" vertical="center"/>
      <protection locked="0"/>
    </xf>
    <xf numFmtId="0" fontId="4" fillId="0" borderId="0" xfId="0" applyFont="1" applyAlignment="1" applyProtection="1">
      <alignment horizontal="right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  <protection locked="0"/>
    </xf>
    <xf numFmtId="49" fontId="5" fillId="0" borderId="9" xfId="0" applyNumberFormat="1" applyFont="1" applyBorder="1" applyAlignment="1">
      <alignment horizontal="center" vertical="center" wrapText="1"/>
      <protection locked="0"/>
    </xf>
    <xf numFmtId="0" fontId="5" fillId="0" borderId="9" xfId="0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  <protection locked="0"/>
    </xf>
    <xf numFmtId="49" fontId="5" fillId="0" borderId="11" xfId="0" applyNumberFormat="1" applyFont="1" applyBorder="1" applyAlignment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0" fontId="2" fillId="0" borderId="0" xfId="0" applyFont="1" applyProtection="1">
      <alignment vertical="top"/>
    </xf>
    <xf numFmtId="3" fontId="2" fillId="0" borderId="7" xfId="0" applyNumberFormat="1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5" fillId="0" borderId="0" xfId="0" applyFont="1" applyAlignment="1">
      <protection locked="0"/>
    </xf>
    <xf numFmtId="0" fontId="5" fillId="0" borderId="2" xfId="0" applyFont="1" applyBorder="1" applyAlignment="1">
      <alignment horizontal="center" vertical="center"/>
      <protection locked="0"/>
    </xf>
    <xf numFmtId="0" fontId="5" fillId="0" borderId="5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 wrapText="1"/>
    </xf>
    <xf numFmtId="0" fontId="4" fillId="0" borderId="0" xfId="0" applyFont="1" applyAlignment="1" applyProtection="1"/>
    <xf numFmtId="0" fontId="10" fillId="0" borderId="0" xfId="0" applyFont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5" fillId="0" borderId="7" xfId="0" applyNumberFormat="1" applyFont="1" applyBorder="1" applyAlignment="1" applyProtection="1">
      <alignment horizontal="center" vertical="center"/>
    </xf>
    <xf numFmtId="49" fontId="5" fillId="0" borderId="7" xfId="0" applyNumberFormat="1" applyFont="1" applyBorder="1" applyAlignment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>
      <alignment horizontal="left" vertical="center"/>
      <protection locked="0"/>
    </xf>
    <xf numFmtId="176" fontId="6" fillId="0" borderId="7" xfId="51" applyNumberFormat="1" applyFont="1" applyBorder="1" applyProtection="1">
      <alignment horizontal="right" vertical="center"/>
      <protection locked="0"/>
    </xf>
    <xf numFmtId="0" fontId="4" fillId="0" borderId="7" xfId="0" applyFont="1" applyBorder="1" applyAlignment="1">
      <alignment vertical="center"/>
      <protection locked="0"/>
    </xf>
    <xf numFmtId="0" fontId="4" fillId="0" borderId="7" xfId="0" applyFont="1" applyBorder="1" applyAlignment="1" applyProtection="1">
      <alignment horizontal="left" vertical="center"/>
    </xf>
    <xf numFmtId="0" fontId="13" fillId="0" borderId="7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13" fillId="0" borderId="7" xfId="0" applyFont="1" applyBorder="1" applyAlignment="1" applyProtection="1">
      <alignment horizontal="center" vertical="center"/>
    </xf>
    <xf numFmtId="0" fontId="13" fillId="0" borderId="7" xfId="0" applyFont="1" applyBorder="1" applyAlignment="1">
      <alignment horizontal="center" vertical="center"/>
      <protection locked="0"/>
    </xf>
    <xf numFmtId="176" fontId="14" fillId="0" borderId="7" xfId="0" applyNumberFormat="1" applyFont="1" applyBorder="1" applyAlignment="1">
      <alignment horizontal="right" vertical="center"/>
      <protection locked="0"/>
    </xf>
    <xf numFmtId="0" fontId="2" fillId="0" borderId="0" xfId="0" applyFont="1" applyAlignment="1">
      <alignment horizontal="left" vertical="center" wrapText="1"/>
      <protection locked="0"/>
    </xf>
    <xf numFmtId="3" fontId="5" fillId="0" borderId="7" xfId="0" applyNumberFormat="1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right"/>
      <protection locked="0"/>
    </xf>
    <xf numFmtId="0" fontId="1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right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</xf>
    <xf numFmtId="0" fontId="4" fillId="0" borderId="6" xfId="0" applyFont="1" applyBorder="1" applyAlignment="1">
      <alignment horizontal="left" vertical="center"/>
      <protection locked="0"/>
    </xf>
    <xf numFmtId="0" fontId="2" fillId="0" borderId="7" xfId="0" applyFont="1" applyBorder="1" applyAlignment="1" applyProtection="1"/>
    <xf numFmtId="0" fontId="13" fillId="0" borderId="6" xfId="0" applyFont="1" applyBorder="1" applyAlignment="1" applyProtection="1">
      <alignment horizontal="center" vertical="center"/>
    </xf>
    <xf numFmtId="0" fontId="13" fillId="0" borderId="6" xfId="0" applyFont="1" applyBorder="1" applyAlignment="1">
      <alignment horizontal="center"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Default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Default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40"/>
  <sheetViews>
    <sheetView showZeros="0" tabSelected="1" workbookViewId="0">
      <pane ySplit="1" topLeftCell="A3" activePane="bottomLeft" state="frozen"/>
      <selection/>
      <selection pane="bottomLeft" activeCell="B8" sqref="B8"/>
    </sheetView>
  </sheetViews>
  <sheetFormatPr defaultColWidth="10.6555555555556" defaultRowHeight="12" customHeight="1" outlineLevelCol="3"/>
  <cols>
    <col min="1" max="1" width="37.1555555555556" customWidth="1"/>
    <col min="2" max="2" width="41.5" customWidth="1"/>
    <col min="3" max="3" width="42.6555555555556" customWidth="1"/>
    <col min="4" max="4" width="39.5" customWidth="1"/>
  </cols>
  <sheetData>
    <row r="1" customHeight="1" spans="1:4">
      <c r="A1" s="1"/>
      <c r="B1" s="1"/>
      <c r="C1" s="1"/>
      <c r="D1" s="1"/>
    </row>
    <row r="2" ht="19.5" customHeight="1" spans="4:4">
      <c r="D2" s="84" t="s">
        <v>0</v>
      </c>
    </row>
    <row r="3" ht="36" customHeight="1" spans="1:4">
      <c r="A3" s="5" t="str">
        <f>"2025"&amp;"年部门财务收支预算总表"</f>
        <v>2025年部门财务收支预算总表</v>
      </c>
      <c r="B3" s="5"/>
      <c r="C3" s="5"/>
      <c r="D3" s="5"/>
    </row>
    <row r="4" ht="24" customHeight="1" spans="1:4">
      <c r="A4" s="138" t="str">
        <f>"单位名称："&amp;"保山市妇女联合会"</f>
        <v>单位名称：保山市妇女联合会</v>
      </c>
      <c r="B4" s="138"/>
      <c r="C4" s="149"/>
      <c r="D4" s="150" t="s">
        <v>1</v>
      </c>
    </row>
    <row r="5" ht="19.5" customHeight="1" spans="1:4">
      <c r="A5" s="11" t="s">
        <v>2</v>
      </c>
      <c r="B5" s="13"/>
      <c r="C5" s="11" t="s">
        <v>3</v>
      </c>
      <c r="D5" s="13"/>
    </row>
    <row r="6" ht="19.5" customHeight="1" spans="1:4">
      <c r="A6" s="27" t="s">
        <v>4</v>
      </c>
      <c r="B6" s="27" t="str">
        <f t="shared" ref="B6:D6" si="0">"2025"&amp;"年预算数"</f>
        <v>2025年预算数</v>
      </c>
      <c r="C6" s="27" t="s">
        <v>5</v>
      </c>
      <c r="D6" s="151" t="str">
        <f t="shared" si="0"/>
        <v>2025年预算数</v>
      </c>
    </row>
    <row r="7" ht="19.5" customHeight="1" spans="1:4">
      <c r="A7" s="29"/>
      <c r="B7" s="29"/>
      <c r="C7" s="29"/>
      <c r="D7" s="152"/>
    </row>
    <row r="8" ht="20.25" customHeight="1" spans="1:4">
      <c r="A8" s="130" t="s">
        <v>6</v>
      </c>
      <c r="B8" s="21">
        <v>3416300</v>
      </c>
      <c r="C8" s="130" t="s">
        <v>7</v>
      </c>
      <c r="D8" s="21">
        <v>2847900</v>
      </c>
    </row>
    <row r="9" ht="20.25" customHeight="1" spans="1:4">
      <c r="A9" s="130" t="s">
        <v>8</v>
      </c>
      <c r="B9" s="21"/>
      <c r="C9" s="130" t="s">
        <v>9</v>
      </c>
      <c r="D9" s="21"/>
    </row>
    <row r="10" ht="20.25" customHeight="1" spans="1:4">
      <c r="A10" s="130" t="s">
        <v>10</v>
      </c>
      <c r="B10" s="21"/>
      <c r="C10" s="130" t="s">
        <v>11</v>
      </c>
      <c r="D10" s="21"/>
    </row>
    <row r="11" ht="21.75" customHeight="1" spans="1:4">
      <c r="A11" s="130" t="s">
        <v>12</v>
      </c>
      <c r="B11" s="21"/>
      <c r="C11" s="130" t="s">
        <v>13</v>
      </c>
      <c r="D11" s="21"/>
    </row>
    <row r="12" ht="21.75" customHeight="1" spans="1:4">
      <c r="A12" s="130" t="s">
        <v>14</v>
      </c>
      <c r="B12" s="21"/>
      <c r="C12" s="127" t="s">
        <v>15</v>
      </c>
      <c r="D12" s="21"/>
    </row>
    <row r="13" ht="21.75" customHeight="1" spans="1:4">
      <c r="A13" s="130" t="s">
        <v>16</v>
      </c>
      <c r="B13" s="21"/>
      <c r="C13" s="127" t="s">
        <v>17</v>
      </c>
      <c r="D13" s="21"/>
    </row>
    <row r="14" ht="20.25" customHeight="1" spans="1:4">
      <c r="A14" s="130" t="s">
        <v>18</v>
      </c>
      <c r="B14" s="21"/>
      <c r="C14" s="127" t="s">
        <v>19</v>
      </c>
      <c r="D14" s="21"/>
    </row>
    <row r="15" ht="20.25" customHeight="1" spans="1:4">
      <c r="A15" s="130" t="s">
        <v>20</v>
      </c>
      <c r="B15" s="21"/>
      <c r="C15" s="127" t="s">
        <v>21</v>
      </c>
      <c r="D15" s="21">
        <v>330500</v>
      </c>
    </row>
    <row r="16" ht="20.25" customHeight="1" spans="1:4">
      <c r="A16" s="153" t="s">
        <v>22</v>
      </c>
      <c r="B16" s="21"/>
      <c r="C16" s="127" t="s">
        <v>23</v>
      </c>
      <c r="D16" s="21">
        <v>237900</v>
      </c>
    </row>
    <row r="17" ht="20.25" customHeight="1" spans="1:4">
      <c r="A17" s="153" t="s">
        <v>24</v>
      </c>
      <c r="B17" s="21"/>
      <c r="C17" s="127" t="s">
        <v>25</v>
      </c>
      <c r="D17" s="21"/>
    </row>
    <row r="18" ht="20.25" customHeight="1" spans="1:4">
      <c r="A18" s="154"/>
      <c r="B18" s="21"/>
      <c r="C18" s="127" t="s">
        <v>26</v>
      </c>
      <c r="D18" s="21"/>
    </row>
    <row r="19" ht="20.25" customHeight="1" spans="1:4">
      <c r="A19" s="155"/>
      <c r="B19" s="21"/>
      <c r="C19" s="127" t="s">
        <v>27</v>
      </c>
      <c r="D19" s="21"/>
    </row>
    <row r="20" ht="20.25" customHeight="1" spans="1:4">
      <c r="A20" s="155"/>
      <c r="B20" s="21"/>
      <c r="C20" s="127" t="s">
        <v>28</v>
      </c>
      <c r="D20" s="21"/>
    </row>
    <row r="21" ht="20.25" customHeight="1" spans="1:4">
      <c r="A21" s="155"/>
      <c r="B21" s="21"/>
      <c r="C21" s="127" t="s">
        <v>29</v>
      </c>
      <c r="D21" s="21"/>
    </row>
    <row r="22" ht="20.25" customHeight="1" spans="1:4">
      <c r="A22" s="155"/>
      <c r="B22" s="21"/>
      <c r="C22" s="127" t="s">
        <v>30</v>
      </c>
      <c r="D22" s="21"/>
    </row>
    <row r="23" ht="20.25" customHeight="1" spans="1:4">
      <c r="A23" s="155"/>
      <c r="B23" s="21"/>
      <c r="C23" s="127" t="s">
        <v>31</v>
      </c>
      <c r="D23" s="21"/>
    </row>
    <row r="24" ht="20.25" customHeight="1" spans="1:4">
      <c r="A24" s="155"/>
      <c r="B24" s="21"/>
      <c r="C24" s="127" t="s">
        <v>32</v>
      </c>
      <c r="D24" s="21"/>
    </row>
    <row r="25" ht="20.25" customHeight="1" spans="1:4">
      <c r="A25" s="155"/>
      <c r="B25" s="21"/>
      <c r="C25" s="127" t="s">
        <v>33</v>
      </c>
      <c r="D25" s="21"/>
    </row>
    <row r="26" ht="20.25" customHeight="1" spans="1:4">
      <c r="A26" s="155"/>
      <c r="B26" s="21"/>
      <c r="C26" s="127" t="s">
        <v>34</v>
      </c>
      <c r="D26" s="21"/>
    </row>
    <row r="27" ht="20.25" customHeight="1" spans="1:4">
      <c r="A27" s="155"/>
      <c r="B27" s="21"/>
      <c r="C27" s="127" t="s">
        <v>35</v>
      </c>
      <c r="D27" s="21"/>
    </row>
    <row r="28" ht="20.25" customHeight="1" spans="1:4">
      <c r="A28" s="155"/>
      <c r="B28" s="21"/>
      <c r="C28" s="127" t="s">
        <v>36</v>
      </c>
      <c r="D28" s="21"/>
    </row>
    <row r="29" ht="20.25" customHeight="1" spans="1:4">
      <c r="A29" s="155"/>
      <c r="B29" s="21"/>
      <c r="C29" s="127" t="s">
        <v>37</v>
      </c>
      <c r="D29" s="21"/>
    </row>
    <row r="30" ht="21" customHeight="1" spans="1:4">
      <c r="A30" s="155"/>
      <c r="B30" s="21"/>
      <c r="C30" s="127" t="s">
        <v>38</v>
      </c>
      <c r="D30" s="21"/>
    </row>
    <row r="31" ht="21" customHeight="1" spans="1:4">
      <c r="A31" s="156"/>
      <c r="B31" s="21"/>
      <c r="C31" s="127" t="s">
        <v>39</v>
      </c>
      <c r="D31" s="21"/>
    </row>
    <row r="32" ht="21" customHeight="1" spans="1:4">
      <c r="A32" s="156"/>
      <c r="B32" s="21"/>
      <c r="C32" s="127" t="s">
        <v>40</v>
      </c>
      <c r="D32" s="21"/>
    </row>
    <row r="33" ht="21" customHeight="1" spans="1:4">
      <c r="A33" s="156"/>
      <c r="B33" s="21"/>
      <c r="C33" s="127" t="s">
        <v>41</v>
      </c>
      <c r="D33" s="21"/>
    </row>
    <row r="34" ht="21" customHeight="1" spans="1:4">
      <c r="A34" s="156"/>
      <c r="B34" s="21"/>
      <c r="C34" s="127" t="s">
        <v>42</v>
      </c>
      <c r="D34" s="21"/>
    </row>
    <row r="35" ht="21" customHeight="1" spans="1:4">
      <c r="A35" s="156"/>
      <c r="B35" s="21"/>
      <c r="C35" s="127" t="s">
        <v>43</v>
      </c>
      <c r="D35" s="21"/>
    </row>
    <row r="36" ht="20.25" customHeight="1" spans="1:4">
      <c r="A36" s="156" t="s">
        <v>44</v>
      </c>
      <c r="B36" s="135">
        <v>3416300</v>
      </c>
      <c r="C36" s="133" t="s">
        <v>45</v>
      </c>
      <c r="D36" s="135">
        <v>3416300</v>
      </c>
    </row>
    <row r="37" ht="20.25" customHeight="1" spans="1:4">
      <c r="A37" s="153" t="s">
        <v>46</v>
      </c>
      <c r="B37" s="21"/>
      <c r="C37" s="130" t="s">
        <v>47</v>
      </c>
      <c r="D37" s="21"/>
    </row>
    <row r="38" ht="20.25" customHeight="1" spans="1:4">
      <c r="A38" s="153" t="s">
        <v>48</v>
      </c>
      <c r="B38" s="21"/>
      <c r="C38" s="130" t="s">
        <v>48</v>
      </c>
      <c r="D38" s="21"/>
    </row>
    <row r="39" ht="20.25" customHeight="1" spans="1:4">
      <c r="A39" s="153" t="s">
        <v>49</v>
      </c>
      <c r="B39" s="21"/>
      <c r="C39" s="130" t="s">
        <v>50</v>
      </c>
      <c r="D39" s="21"/>
    </row>
    <row r="40" ht="20.25" customHeight="1" spans="1:4">
      <c r="A40" s="157" t="s">
        <v>51</v>
      </c>
      <c r="B40" s="135">
        <v>3416300</v>
      </c>
      <c r="C40" s="133" t="s">
        <v>52</v>
      </c>
      <c r="D40" s="135">
        <f>D36+D37</f>
        <v>3416300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" right="0.3" top="0.41" bottom="0.41" header="0.25" footer="0.25"/>
  <pageSetup paperSize="9" scale="83" orientation="landscape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10.6555555555556" defaultRowHeight="14.25" customHeight="1"/>
  <cols>
    <col min="1" max="1" width="20.5111111111111" customWidth="1"/>
    <col min="2" max="2" width="34.1666666666667" customWidth="1"/>
    <col min="3" max="19" width="20.6666666666667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9.5" customHeight="1" spans="10:19">
      <c r="J2" s="98"/>
      <c r="O2" s="57"/>
      <c r="P2" s="57"/>
      <c r="Q2" s="57"/>
      <c r="R2" s="57"/>
      <c r="S2" s="4" t="s">
        <v>53</v>
      </c>
    </row>
    <row r="3" ht="57.75" customHeight="1" spans="1:19">
      <c r="A3" s="105" t="str">
        <f>"2025"&amp;"年部门收入预算表"</f>
        <v>2025年部门收入预算表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</row>
    <row r="4" ht="24" customHeight="1" spans="1:19">
      <c r="A4" s="138" t="str">
        <f>"单位名称："&amp;"保山市妇女联合会"</f>
        <v>单位名称：保山市妇女联合会</v>
      </c>
      <c r="B4" s="138"/>
      <c r="C4" s="138"/>
      <c r="D4" s="138"/>
      <c r="E4" s="7"/>
      <c r="F4" s="7"/>
      <c r="G4" s="7"/>
      <c r="H4" s="7"/>
      <c r="I4" s="7"/>
      <c r="J4" s="106"/>
      <c r="K4" s="7"/>
      <c r="L4" s="7"/>
      <c r="M4" s="7"/>
      <c r="N4" s="7"/>
      <c r="O4" s="106"/>
      <c r="P4" s="106"/>
      <c r="Q4" s="106"/>
      <c r="R4" s="106"/>
      <c r="S4" s="148" t="s">
        <v>1</v>
      </c>
    </row>
    <row r="5" ht="18.75" customHeight="1" spans="1:19">
      <c r="A5" s="139" t="s">
        <v>54</v>
      </c>
      <c r="B5" s="140" t="s">
        <v>55</v>
      </c>
      <c r="C5" s="140" t="s">
        <v>56</v>
      </c>
      <c r="D5" s="35" t="s">
        <v>57</v>
      </c>
      <c r="E5" s="35"/>
      <c r="F5" s="35"/>
      <c r="G5" s="35"/>
      <c r="H5" s="35"/>
      <c r="I5" s="35"/>
      <c r="J5" s="35"/>
      <c r="K5" s="35"/>
      <c r="L5" s="35"/>
      <c r="M5" s="35"/>
      <c r="N5" s="36"/>
      <c r="O5" s="35" t="s">
        <v>46</v>
      </c>
      <c r="P5" s="35"/>
      <c r="Q5" s="35"/>
      <c r="R5" s="35"/>
      <c r="S5" s="36"/>
    </row>
    <row r="6" ht="19.5" customHeight="1" spans="1:19">
      <c r="A6" s="141"/>
      <c r="B6" s="142"/>
      <c r="C6" s="142"/>
      <c r="D6" s="142" t="s">
        <v>58</v>
      </c>
      <c r="E6" s="142" t="s">
        <v>59</v>
      </c>
      <c r="F6" s="142" t="s">
        <v>60</v>
      </c>
      <c r="G6" s="142" t="s">
        <v>61</v>
      </c>
      <c r="H6" s="142" t="s">
        <v>62</v>
      </c>
      <c r="I6" s="145" t="s">
        <v>63</v>
      </c>
      <c r="J6" s="145"/>
      <c r="K6" s="145"/>
      <c r="L6" s="145"/>
      <c r="M6" s="145"/>
      <c r="N6" s="146"/>
      <c r="O6" s="142" t="s">
        <v>58</v>
      </c>
      <c r="P6" s="142" t="s">
        <v>59</v>
      </c>
      <c r="Q6" s="142" t="s">
        <v>60</v>
      </c>
      <c r="R6" s="142" t="s">
        <v>61</v>
      </c>
      <c r="S6" s="142" t="s">
        <v>64</v>
      </c>
    </row>
    <row r="7" ht="33.75" customHeight="1" spans="1:19">
      <c r="A7" s="143"/>
      <c r="B7" s="144"/>
      <c r="C7" s="144"/>
      <c r="D7" s="144"/>
      <c r="E7" s="144"/>
      <c r="F7" s="144"/>
      <c r="G7" s="144"/>
      <c r="H7" s="144"/>
      <c r="I7" s="147" t="s">
        <v>58</v>
      </c>
      <c r="J7" s="147" t="s">
        <v>65</v>
      </c>
      <c r="K7" s="147" t="s">
        <v>66</v>
      </c>
      <c r="L7" s="147" t="s">
        <v>67</v>
      </c>
      <c r="M7" s="147" t="s">
        <v>68</v>
      </c>
      <c r="N7" s="147" t="s">
        <v>69</v>
      </c>
      <c r="O7" s="144"/>
      <c r="P7" s="144"/>
      <c r="Q7" s="144"/>
      <c r="R7" s="144"/>
      <c r="S7" s="144"/>
    </row>
    <row r="8" ht="16.5" customHeight="1" spans="1:19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  <c r="J8" s="18">
        <v>10</v>
      </c>
      <c r="K8" s="18">
        <v>11</v>
      </c>
      <c r="L8" s="18">
        <v>12</v>
      </c>
      <c r="M8" s="18">
        <v>13</v>
      </c>
      <c r="N8" s="18">
        <v>14</v>
      </c>
      <c r="O8" s="18">
        <v>15</v>
      </c>
      <c r="P8" s="18">
        <v>16</v>
      </c>
      <c r="Q8" s="18">
        <v>17</v>
      </c>
      <c r="R8" s="18">
        <v>18</v>
      </c>
      <c r="S8" s="18">
        <v>19</v>
      </c>
    </row>
    <row r="9" ht="18" customHeight="1" spans="1:19">
      <c r="A9" s="20" t="s">
        <v>70</v>
      </c>
      <c r="B9" s="20" t="s">
        <v>71</v>
      </c>
      <c r="C9" s="21">
        <v>3416300</v>
      </c>
      <c r="D9" s="21">
        <v>3416300</v>
      </c>
      <c r="E9" s="21">
        <v>3416300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ht="18" customHeight="1" spans="1:19">
      <c r="A10" s="23" t="s">
        <v>56</v>
      </c>
      <c r="B10" s="23"/>
      <c r="C10" s="21">
        <v>3416300</v>
      </c>
      <c r="D10" s="21">
        <v>3416300</v>
      </c>
      <c r="E10" s="21">
        <v>3416300</v>
      </c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</row>
  </sheetData>
  <mergeCells count="19">
    <mergeCell ref="A3:S3"/>
    <mergeCell ref="A4:D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" right="0.3" top="0.41" bottom="0.41" header="0.25" footer="0.25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10.6555555555556" defaultRowHeight="14.25" customHeight="1"/>
  <cols>
    <col min="1" max="1" width="16.1555555555556" customWidth="1"/>
    <col min="2" max="2" width="40.3222222222222" customWidth="1"/>
    <col min="3" max="6" width="22.3333333333333" customWidth="1"/>
    <col min="7" max="8" width="22.1555555555556" customWidth="1"/>
    <col min="9" max="9" width="22" customWidth="1"/>
    <col min="10" max="11" width="22.1555555555556" customWidth="1"/>
    <col min="12" max="14" width="22" customWidth="1"/>
    <col min="15" max="15" width="22.1555555555556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9.5" customHeight="1" spans="4:15">
      <c r="D2" s="98"/>
      <c r="H2" s="98"/>
      <c r="J2" s="98"/>
      <c r="O2" s="48" t="s">
        <v>72</v>
      </c>
    </row>
    <row r="3" ht="42" customHeight="1" spans="1:15">
      <c r="A3" s="5" t="str">
        <f>"2025"&amp;"年部门支出预算表"</f>
        <v>2025年部门支出预算表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ht="24" customHeight="1" spans="1:15">
      <c r="A4" s="136" t="str">
        <f>"单位名称："&amp;"保山市妇女联合会"</f>
        <v>单位名称：保山市妇女联合会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3"/>
      <c r="N4" s="3"/>
      <c r="O4" s="87" t="s">
        <v>1</v>
      </c>
    </row>
    <row r="5" ht="19.5" customHeight="1" spans="1:15">
      <c r="A5" s="9" t="s">
        <v>73</v>
      </c>
      <c r="B5" s="9" t="s">
        <v>74</v>
      </c>
      <c r="C5" s="9" t="s">
        <v>56</v>
      </c>
      <c r="D5" s="11" t="s">
        <v>59</v>
      </c>
      <c r="E5" s="12" t="s">
        <v>75</v>
      </c>
      <c r="F5" s="13" t="s">
        <v>76</v>
      </c>
      <c r="G5" s="9" t="s">
        <v>60</v>
      </c>
      <c r="H5" s="9" t="s">
        <v>61</v>
      </c>
      <c r="I5" s="9" t="s">
        <v>77</v>
      </c>
      <c r="J5" s="11" t="s">
        <v>78</v>
      </c>
      <c r="K5" s="12"/>
      <c r="L5" s="12"/>
      <c r="M5" s="12"/>
      <c r="N5" s="12"/>
      <c r="O5" s="13"/>
    </row>
    <row r="6" ht="33.75" customHeight="1" spans="1:15">
      <c r="A6" s="16"/>
      <c r="B6" s="16"/>
      <c r="C6" s="16"/>
      <c r="D6" s="53" t="s">
        <v>58</v>
      </c>
      <c r="E6" s="75" t="s">
        <v>75</v>
      </c>
      <c r="F6" s="75" t="s">
        <v>76</v>
      </c>
      <c r="G6" s="16"/>
      <c r="H6" s="16"/>
      <c r="I6" s="16"/>
      <c r="J6" s="53" t="s">
        <v>58</v>
      </c>
      <c r="K6" s="44" t="s">
        <v>79</v>
      </c>
      <c r="L6" s="44" t="s">
        <v>80</v>
      </c>
      <c r="M6" s="44" t="s">
        <v>81</v>
      </c>
      <c r="N6" s="44" t="s">
        <v>82</v>
      </c>
      <c r="O6" s="44" t="s">
        <v>83</v>
      </c>
    </row>
    <row r="7" ht="19.5" customHeight="1" spans="1:15">
      <c r="A7" s="137">
        <v>1</v>
      </c>
      <c r="B7" s="137">
        <v>2</v>
      </c>
      <c r="C7" s="53">
        <v>3</v>
      </c>
      <c r="D7" s="53">
        <v>4</v>
      </c>
      <c r="E7" s="53">
        <v>5</v>
      </c>
      <c r="F7" s="53">
        <v>6</v>
      </c>
      <c r="G7" s="53">
        <v>7</v>
      </c>
      <c r="H7" s="53">
        <v>8</v>
      </c>
      <c r="I7" s="53">
        <v>9</v>
      </c>
      <c r="J7" s="53">
        <v>10</v>
      </c>
      <c r="K7" s="53">
        <v>11</v>
      </c>
      <c r="L7" s="53">
        <v>12</v>
      </c>
      <c r="M7" s="53">
        <v>13</v>
      </c>
      <c r="N7" s="53">
        <v>14</v>
      </c>
      <c r="O7" s="53">
        <v>15</v>
      </c>
    </row>
    <row r="8" ht="21.75" customHeight="1" spans="1:15">
      <c r="A8" s="20" t="s">
        <v>84</v>
      </c>
      <c r="B8" s="20" t="s">
        <v>85</v>
      </c>
      <c r="C8" s="21">
        <v>2847900</v>
      </c>
      <c r="D8" s="21">
        <v>2847900</v>
      </c>
      <c r="E8" s="21">
        <v>2703900</v>
      </c>
      <c r="F8" s="21">
        <v>144000</v>
      </c>
      <c r="G8" s="21"/>
      <c r="H8" s="21"/>
      <c r="I8" s="21"/>
      <c r="J8" s="21"/>
      <c r="K8" s="21"/>
      <c r="L8" s="21"/>
      <c r="M8" s="21"/>
      <c r="N8" s="21"/>
      <c r="O8" s="21"/>
    </row>
    <row r="9" ht="21.75" customHeight="1" spans="1:15">
      <c r="A9" s="22" t="s">
        <v>86</v>
      </c>
      <c r="B9" s="22" t="s">
        <v>87</v>
      </c>
      <c r="C9" s="21">
        <v>2847900</v>
      </c>
      <c r="D9" s="21">
        <v>2847900</v>
      </c>
      <c r="E9" s="21">
        <v>2703900</v>
      </c>
      <c r="F9" s="21">
        <v>144000</v>
      </c>
      <c r="G9" s="21"/>
      <c r="H9" s="21"/>
      <c r="I9" s="21"/>
      <c r="J9" s="21"/>
      <c r="K9" s="21"/>
      <c r="L9" s="21"/>
      <c r="M9" s="21"/>
      <c r="N9" s="21"/>
      <c r="O9" s="21"/>
    </row>
    <row r="10" ht="21.75" customHeight="1" spans="1:15">
      <c r="A10" s="82" t="s">
        <v>88</v>
      </c>
      <c r="B10" s="82" t="s">
        <v>89</v>
      </c>
      <c r="C10" s="21">
        <v>2455500</v>
      </c>
      <c r="D10" s="21">
        <v>2455500</v>
      </c>
      <c r="E10" s="21">
        <v>2311500</v>
      </c>
      <c r="F10" s="21">
        <v>144000</v>
      </c>
      <c r="G10" s="21"/>
      <c r="H10" s="21"/>
      <c r="I10" s="21"/>
      <c r="J10" s="21"/>
      <c r="K10" s="21"/>
      <c r="L10" s="21"/>
      <c r="M10" s="21"/>
      <c r="N10" s="21"/>
      <c r="O10" s="21"/>
    </row>
    <row r="11" ht="21.75" customHeight="1" spans="1:15">
      <c r="A11" s="82" t="s">
        <v>90</v>
      </c>
      <c r="B11" s="82" t="s">
        <v>91</v>
      </c>
      <c r="C11" s="21">
        <v>392400</v>
      </c>
      <c r="D11" s="21">
        <v>392400</v>
      </c>
      <c r="E11" s="21">
        <v>392400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ht="21.75" customHeight="1" spans="1:15">
      <c r="A12" s="20" t="s">
        <v>92</v>
      </c>
      <c r="B12" s="20" t="s">
        <v>93</v>
      </c>
      <c r="C12" s="21">
        <v>330500</v>
      </c>
      <c r="D12" s="21">
        <v>330500</v>
      </c>
      <c r="E12" s="21">
        <v>330500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ht="21.75" customHeight="1" spans="1:15">
      <c r="A13" s="22" t="s">
        <v>94</v>
      </c>
      <c r="B13" s="22" t="s">
        <v>95</v>
      </c>
      <c r="C13" s="21">
        <v>330500</v>
      </c>
      <c r="D13" s="21">
        <v>330500</v>
      </c>
      <c r="E13" s="21">
        <v>330500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</row>
    <row r="14" ht="21.75" customHeight="1" spans="1:15">
      <c r="A14" s="82" t="s">
        <v>96</v>
      </c>
      <c r="B14" s="82" t="s">
        <v>97</v>
      </c>
      <c r="C14" s="21">
        <v>3000</v>
      </c>
      <c r="D14" s="21">
        <v>3000</v>
      </c>
      <c r="E14" s="21">
        <v>3000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</row>
    <row r="15" ht="21.75" customHeight="1" spans="1:15">
      <c r="A15" s="82" t="s">
        <v>98</v>
      </c>
      <c r="B15" s="82" t="s">
        <v>99</v>
      </c>
      <c r="C15" s="21">
        <v>600</v>
      </c>
      <c r="D15" s="21">
        <v>600</v>
      </c>
      <c r="E15" s="21">
        <v>600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</row>
    <row r="16" ht="21.75" customHeight="1" spans="1:15">
      <c r="A16" s="82" t="s">
        <v>100</v>
      </c>
      <c r="B16" s="82" t="s">
        <v>101</v>
      </c>
      <c r="C16" s="21">
        <v>326900</v>
      </c>
      <c r="D16" s="21">
        <v>326900</v>
      </c>
      <c r="E16" s="21">
        <v>326900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</row>
    <row r="17" ht="21.75" customHeight="1" spans="1:15">
      <c r="A17" s="20" t="s">
        <v>102</v>
      </c>
      <c r="B17" s="20" t="s">
        <v>103</v>
      </c>
      <c r="C17" s="21">
        <v>237900</v>
      </c>
      <c r="D17" s="21">
        <v>237900</v>
      </c>
      <c r="E17" s="21">
        <v>237900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</row>
    <row r="18" ht="21.75" customHeight="1" spans="1:15">
      <c r="A18" s="22" t="s">
        <v>104</v>
      </c>
      <c r="B18" s="22" t="s">
        <v>105</v>
      </c>
      <c r="C18" s="21">
        <v>237900</v>
      </c>
      <c r="D18" s="21">
        <v>237900</v>
      </c>
      <c r="E18" s="21">
        <v>237900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</row>
    <row r="19" ht="21.75" customHeight="1" spans="1:15">
      <c r="A19" s="82" t="s">
        <v>106</v>
      </c>
      <c r="B19" s="82" t="s">
        <v>107</v>
      </c>
      <c r="C19" s="21">
        <v>114300</v>
      </c>
      <c r="D19" s="21">
        <v>114300</v>
      </c>
      <c r="E19" s="21">
        <v>114300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</row>
    <row r="20" ht="21.75" customHeight="1" spans="1:15">
      <c r="A20" s="82" t="s">
        <v>108</v>
      </c>
      <c r="B20" s="82" t="s">
        <v>109</v>
      </c>
      <c r="C20" s="21">
        <v>25200</v>
      </c>
      <c r="D20" s="21">
        <v>25200</v>
      </c>
      <c r="E20" s="21">
        <v>25200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</row>
    <row r="21" ht="21.75" customHeight="1" spans="1:15">
      <c r="A21" s="82" t="s">
        <v>110</v>
      </c>
      <c r="B21" s="82" t="s">
        <v>111</v>
      </c>
      <c r="C21" s="21">
        <v>90400</v>
      </c>
      <c r="D21" s="21">
        <v>90400</v>
      </c>
      <c r="E21" s="21">
        <v>90400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</row>
    <row r="22" ht="21.75" customHeight="1" spans="1:15">
      <c r="A22" s="82" t="s">
        <v>112</v>
      </c>
      <c r="B22" s="82" t="s">
        <v>113</v>
      </c>
      <c r="C22" s="21">
        <v>8000</v>
      </c>
      <c r="D22" s="21">
        <v>8000</v>
      </c>
      <c r="E22" s="21">
        <v>8000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</row>
    <row r="23" ht="21.75" customHeight="1" spans="1:15">
      <c r="A23" s="23" t="s">
        <v>114</v>
      </c>
      <c r="B23" s="23" t="s">
        <v>114</v>
      </c>
      <c r="C23" s="21">
        <v>3416300</v>
      </c>
      <c r="D23" s="21">
        <v>3416300</v>
      </c>
      <c r="E23" s="21">
        <v>3272300</v>
      </c>
      <c r="F23" s="21">
        <v>144000</v>
      </c>
      <c r="G23" s="21"/>
      <c r="H23" s="21"/>
      <c r="I23" s="21"/>
      <c r="J23" s="21"/>
      <c r="K23" s="21"/>
      <c r="L23" s="21"/>
      <c r="M23" s="21"/>
      <c r="N23" s="21"/>
      <c r="O23" s="21"/>
    </row>
  </sheetData>
  <mergeCells count="11">
    <mergeCell ref="A3:O3"/>
    <mergeCell ref="A4:L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rintOptions horizontalCentered="1"/>
  <pageMargins left="0.3" right="0.3" top="0.41" bottom="0.41" header="0.25" footer="0.25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10.6555555555556" defaultRowHeight="14.25" customHeight="1" outlineLevelCol="3"/>
  <cols>
    <col min="1" max="1" width="45.8333333333333" customWidth="1"/>
    <col min="2" max="2" width="36" customWidth="1"/>
    <col min="3" max="3" width="41.8333333333333" customWidth="1"/>
    <col min="4" max="4" width="34.8333333333333" customWidth="1"/>
  </cols>
  <sheetData>
    <row r="1" customHeight="1" spans="1:4">
      <c r="A1" s="1"/>
      <c r="B1" s="1"/>
      <c r="C1" s="1"/>
      <c r="D1" s="1"/>
    </row>
    <row r="2" ht="19.5" customHeight="1" spans="4:4">
      <c r="D2" s="37" t="s">
        <v>115</v>
      </c>
    </row>
    <row r="3" ht="36" customHeight="1" spans="1:4">
      <c r="A3" s="5" t="str">
        <f>"2025"&amp;"年财政拨款收支预算总表"</f>
        <v>2025年财政拨款收支预算总表</v>
      </c>
      <c r="B3" s="5"/>
      <c r="C3" s="5"/>
      <c r="D3" s="5"/>
    </row>
    <row r="4" ht="24" customHeight="1" spans="1:4">
      <c r="A4" s="118" t="str">
        <f>"单位名称："&amp;"保山市妇女联合会"</f>
        <v>单位名称：保山市妇女联合会</v>
      </c>
      <c r="B4" s="118"/>
      <c r="C4" s="125"/>
      <c r="D4" s="87" t="s">
        <v>1</v>
      </c>
    </row>
    <row r="5" ht="19.5" customHeight="1" spans="1:4">
      <c r="A5" s="11" t="s">
        <v>2</v>
      </c>
      <c r="B5" s="13"/>
      <c r="C5" s="11" t="s">
        <v>3</v>
      </c>
      <c r="D5" s="13"/>
    </row>
    <row r="6" ht="21.75" customHeight="1" spans="1:4">
      <c r="A6" s="27" t="s">
        <v>4</v>
      </c>
      <c r="B6" s="89" t="str">
        <f t="shared" ref="B6:D6" si="0">"2025"&amp;"年预算数"</f>
        <v>2025年预算数</v>
      </c>
      <c r="C6" s="27" t="s">
        <v>116</v>
      </c>
      <c r="D6" s="89" t="str">
        <f t="shared" si="0"/>
        <v>2025年预算数</v>
      </c>
    </row>
    <row r="7" ht="17.25" customHeight="1" spans="1:4">
      <c r="A7" s="29"/>
      <c r="B7" s="92"/>
      <c r="C7" s="29"/>
      <c r="D7" s="92"/>
    </row>
    <row r="8" ht="17.25" customHeight="1" spans="1:4">
      <c r="A8" s="126" t="s">
        <v>117</v>
      </c>
      <c r="B8" s="21">
        <v>3416300</v>
      </c>
      <c r="C8" s="127" t="s">
        <v>118</v>
      </c>
      <c r="D8" s="128">
        <v>3416300</v>
      </c>
    </row>
    <row r="9" ht="17.25" customHeight="1" spans="1:4">
      <c r="A9" s="129" t="s">
        <v>119</v>
      </c>
      <c r="B9" s="21">
        <v>3416300</v>
      </c>
      <c r="C9" s="127" t="s">
        <v>120</v>
      </c>
      <c r="D9" s="128">
        <v>2847900</v>
      </c>
    </row>
    <row r="10" ht="17.25" customHeight="1" spans="1:4">
      <c r="A10" s="129" t="s">
        <v>121</v>
      </c>
      <c r="B10" s="21"/>
      <c r="C10" s="127" t="s">
        <v>122</v>
      </c>
      <c r="D10" s="128"/>
    </row>
    <row r="11" ht="17.25" customHeight="1" spans="1:4">
      <c r="A11" s="129" t="s">
        <v>123</v>
      </c>
      <c r="B11" s="21"/>
      <c r="C11" s="127" t="s">
        <v>124</v>
      </c>
      <c r="D11" s="128"/>
    </row>
    <row r="12" ht="17.25" customHeight="1" spans="1:4">
      <c r="A12" s="129" t="s">
        <v>125</v>
      </c>
      <c r="B12" s="21"/>
      <c r="C12" s="127" t="s">
        <v>126</v>
      </c>
      <c r="D12" s="128"/>
    </row>
    <row r="13" ht="17.25" customHeight="1" spans="1:4">
      <c r="A13" s="129" t="s">
        <v>119</v>
      </c>
      <c r="B13" s="21"/>
      <c r="C13" s="127" t="s">
        <v>127</v>
      </c>
      <c r="D13" s="128"/>
    </row>
    <row r="14" ht="17.25" customHeight="1" spans="1:4">
      <c r="A14" s="129" t="s">
        <v>121</v>
      </c>
      <c r="B14" s="21"/>
      <c r="C14" s="127" t="s">
        <v>128</v>
      </c>
      <c r="D14" s="128"/>
    </row>
    <row r="15" ht="17.25" customHeight="1" spans="1:4">
      <c r="A15" s="129" t="s">
        <v>123</v>
      </c>
      <c r="B15" s="21"/>
      <c r="C15" s="127" t="s">
        <v>129</v>
      </c>
      <c r="D15" s="128"/>
    </row>
    <row r="16" ht="17.25" customHeight="1" spans="1:4">
      <c r="A16" s="129"/>
      <c r="B16" s="129"/>
      <c r="C16" s="127" t="s">
        <v>130</v>
      </c>
      <c r="D16" s="128">
        <v>330500</v>
      </c>
    </row>
    <row r="17" ht="17.25" customHeight="1" spans="1:4">
      <c r="A17" s="129"/>
      <c r="B17" s="126"/>
      <c r="C17" s="127" t="s">
        <v>131</v>
      </c>
      <c r="D17" s="128">
        <v>237900</v>
      </c>
    </row>
    <row r="18" ht="17.25" customHeight="1" spans="1:4">
      <c r="A18" s="130"/>
      <c r="B18" s="131"/>
      <c r="C18" s="127" t="s">
        <v>132</v>
      </c>
      <c r="D18" s="128"/>
    </row>
    <row r="19" ht="17.25" customHeight="1" spans="1:4">
      <c r="A19" s="130"/>
      <c r="B19" s="131"/>
      <c r="C19" s="127" t="s">
        <v>133</v>
      </c>
      <c r="D19" s="128"/>
    </row>
    <row r="20" ht="17.25" customHeight="1" spans="1:4">
      <c r="A20" s="132"/>
      <c r="B20" s="132"/>
      <c r="C20" s="127" t="s">
        <v>134</v>
      </c>
      <c r="D20" s="128"/>
    </row>
    <row r="21" ht="17.25" customHeight="1" spans="1:4">
      <c r="A21" s="132"/>
      <c r="B21" s="132"/>
      <c r="C21" s="127" t="s">
        <v>135</v>
      </c>
      <c r="D21" s="128"/>
    </row>
    <row r="22" ht="17.25" customHeight="1" spans="1:4">
      <c r="A22" s="132"/>
      <c r="B22" s="132"/>
      <c r="C22" s="127" t="s">
        <v>136</v>
      </c>
      <c r="D22" s="128"/>
    </row>
    <row r="23" ht="17.25" customHeight="1" spans="1:4">
      <c r="A23" s="132"/>
      <c r="B23" s="132"/>
      <c r="C23" s="127" t="s">
        <v>137</v>
      </c>
      <c r="D23" s="128"/>
    </row>
    <row r="24" ht="17.25" customHeight="1" spans="1:4">
      <c r="A24" s="132"/>
      <c r="B24" s="132"/>
      <c r="C24" s="127" t="s">
        <v>138</v>
      </c>
      <c r="D24" s="128"/>
    </row>
    <row r="25" ht="17.25" customHeight="1" spans="1:4">
      <c r="A25" s="132"/>
      <c r="B25" s="132"/>
      <c r="C25" s="127" t="s">
        <v>139</v>
      </c>
      <c r="D25" s="128"/>
    </row>
    <row r="26" ht="17.25" customHeight="1" spans="1:4">
      <c r="A26" s="132"/>
      <c r="B26" s="132"/>
      <c r="C26" s="127" t="s">
        <v>140</v>
      </c>
      <c r="D26" s="128"/>
    </row>
    <row r="27" ht="17.25" customHeight="1" spans="1:4">
      <c r="A27" s="132"/>
      <c r="B27" s="132"/>
      <c r="C27" s="127" t="s">
        <v>141</v>
      </c>
      <c r="D27" s="128"/>
    </row>
    <row r="28" ht="17.25" customHeight="1" spans="1:4">
      <c r="A28" s="132"/>
      <c r="B28" s="132"/>
      <c r="C28" s="127" t="s">
        <v>142</v>
      </c>
      <c r="D28" s="128"/>
    </row>
    <row r="29" ht="17.25" customHeight="1" spans="1:4">
      <c r="A29" s="132"/>
      <c r="B29" s="132"/>
      <c r="C29" s="127" t="s">
        <v>143</v>
      </c>
      <c r="D29" s="128"/>
    </row>
    <row r="30" ht="17.25" customHeight="1" spans="1:4">
      <c r="A30" s="132"/>
      <c r="B30" s="132"/>
      <c r="C30" s="127" t="s">
        <v>144</v>
      </c>
      <c r="D30" s="128"/>
    </row>
    <row r="31" ht="17.25" customHeight="1" spans="1:4">
      <c r="A31" s="132"/>
      <c r="B31" s="132"/>
      <c r="C31" s="127" t="s">
        <v>145</v>
      </c>
      <c r="D31" s="128"/>
    </row>
    <row r="32" ht="17.25" customHeight="1" spans="1:4">
      <c r="A32" s="133"/>
      <c r="B32" s="131"/>
      <c r="C32" s="127" t="s">
        <v>146</v>
      </c>
      <c r="D32" s="128"/>
    </row>
    <row r="33" ht="17.25" customHeight="1" spans="1:4">
      <c r="A33" s="133"/>
      <c r="B33" s="131"/>
      <c r="C33" s="127" t="s">
        <v>147</v>
      </c>
      <c r="D33" s="128"/>
    </row>
    <row r="34" ht="17.25" customHeight="1" spans="1:4">
      <c r="A34" s="133"/>
      <c r="B34" s="131"/>
      <c r="C34" s="127" t="s">
        <v>148</v>
      </c>
      <c r="D34" s="128"/>
    </row>
    <row r="35" ht="17.25" customHeight="1" spans="1:4">
      <c r="A35" s="133"/>
      <c r="B35" s="131"/>
      <c r="C35" s="127" t="s">
        <v>149</v>
      </c>
      <c r="D35" s="128"/>
    </row>
    <row r="36" ht="17.25" customHeight="1" spans="1:4">
      <c r="A36" s="133"/>
      <c r="B36" s="131"/>
      <c r="C36" s="127" t="s">
        <v>150</v>
      </c>
      <c r="D36" s="128"/>
    </row>
    <row r="37" customHeight="1" spans="1:4">
      <c r="A37" s="133"/>
      <c r="B37" s="131"/>
      <c r="C37" s="130" t="s">
        <v>151</v>
      </c>
      <c r="D37" s="131"/>
    </row>
    <row r="38" ht="17.25" customHeight="1" spans="1:4">
      <c r="A38" s="134" t="s">
        <v>152</v>
      </c>
      <c r="B38" s="135">
        <v>3416300</v>
      </c>
      <c r="C38" s="133" t="s">
        <v>52</v>
      </c>
      <c r="D38" s="135">
        <v>3416300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" right="0.3" top="0.41" bottom="0.41" header="0.25" footer="0.25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10.6555555555556" defaultRowHeight="14.25" customHeight="1" outlineLevelCol="6"/>
  <cols>
    <col min="1" max="1" width="23.5" customWidth="1"/>
    <col min="2" max="2" width="51.3333333333333" customWidth="1"/>
    <col min="3" max="3" width="28.3333333333333" customWidth="1"/>
    <col min="4" max="4" width="23.8333333333333" customWidth="1"/>
    <col min="5" max="7" width="28.333333333333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98"/>
      <c r="F2" s="48"/>
      <c r="G2" s="37" t="s">
        <v>153</v>
      </c>
    </row>
    <row r="3" ht="39" customHeight="1" spans="1:7">
      <c r="A3" s="5" t="str">
        <f>"2025"&amp;"年一般公共预算支出预算表（按功能科目分类）"</f>
        <v>2025年一般公共预算支出预算表（按功能科目分类）</v>
      </c>
      <c r="B3" s="5"/>
      <c r="C3" s="5"/>
      <c r="D3" s="5"/>
      <c r="E3" s="5"/>
      <c r="F3" s="5"/>
      <c r="G3" s="5"/>
    </row>
    <row r="4" ht="18" customHeight="1" spans="1:7">
      <c r="A4" s="118" t="str">
        <f>"单位名称："&amp;"保山市妇女联合会"</f>
        <v>单位名称：保山市妇女联合会</v>
      </c>
      <c r="B4" s="118"/>
      <c r="C4" s="118"/>
      <c r="D4" s="118"/>
      <c r="E4" s="118"/>
      <c r="F4" s="87"/>
      <c r="G4" s="87" t="s">
        <v>1</v>
      </c>
    </row>
    <row r="5" ht="20.25" customHeight="1" spans="1:7">
      <c r="A5" s="119" t="s">
        <v>154</v>
      </c>
      <c r="B5" s="120"/>
      <c r="C5" s="89" t="s">
        <v>56</v>
      </c>
      <c r="D5" s="107" t="s">
        <v>75</v>
      </c>
      <c r="E5" s="110"/>
      <c r="F5" s="111"/>
      <c r="G5" s="101" t="s">
        <v>76</v>
      </c>
    </row>
    <row r="6" ht="20.25" customHeight="1" spans="1:7">
      <c r="A6" s="121" t="s">
        <v>73</v>
      </c>
      <c r="B6" s="121" t="s">
        <v>74</v>
      </c>
      <c r="C6" s="92"/>
      <c r="D6" s="53" t="s">
        <v>58</v>
      </c>
      <c r="E6" s="53" t="s">
        <v>155</v>
      </c>
      <c r="F6" s="53" t="s">
        <v>156</v>
      </c>
      <c r="G6" s="78"/>
    </row>
    <row r="7" ht="19.5" customHeight="1" spans="1:7">
      <c r="A7" s="121" t="s">
        <v>157</v>
      </c>
      <c r="B7" s="121" t="s">
        <v>158</v>
      </c>
      <c r="C7" s="121" t="s">
        <v>159</v>
      </c>
      <c r="D7" s="53">
        <v>4</v>
      </c>
      <c r="E7" s="122" t="s">
        <v>160</v>
      </c>
      <c r="F7" s="122" t="s">
        <v>161</v>
      </c>
      <c r="G7" s="121" t="s">
        <v>162</v>
      </c>
    </row>
    <row r="8" ht="18" customHeight="1" spans="1:7">
      <c r="A8" s="20" t="s">
        <v>84</v>
      </c>
      <c r="B8" s="20" t="s">
        <v>85</v>
      </c>
      <c r="C8" s="21">
        <v>2847900</v>
      </c>
      <c r="D8" s="21">
        <v>2703900</v>
      </c>
      <c r="E8" s="21">
        <v>2331600</v>
      </c>
      <c r="F8" s="21">
        <v>372300</v>
      </c>
      <c r="G8" s="21">
        <v>144000</v>
      </c>
    </row>
    <row r="9" ht="18" customHeight="1" spans="1:7">
      <c r="A9" s="22" t="s">
        <v>86</v>
      </c>
      <c r="B9" s="22" t="s">
        <v>87</v>
      </c>
      <c r="C9" s="21">
        <v>2847900</v>
      </c>
      <c r="D9" s="21">
        <v>2703900</v>
      </c>
      <c r="E9" s="21">
        <v>2331600</v>
      </c>
      <c r="F9" s="21">
        <v>372300</v>
      </c>
      <c r="G9" s="21">
        <v>144000</v>
      </c>
    </row>
    <row r="10" ht="18" customHeight="1" spans="1:7">
      <c r="A10" s="82" t="s">
        <v>88</v>
      </c>
      <c r="B10" s="82" t="s">
        <v>89</v>
      </c>
      <c r="C10" s="21">
        <v>2455500</v>
      </c>
      <c r="D10" s="21">
        <v>2311500</v>
      </c>
      <c r="E10" s="21">
        <v>1950800</v>
      </c>
      <c r="F10" s="21">
        <v>360700</v>
      </c>
      <c r="G10" s="21">
        <v>144000</v>
      </c>
    </row>
    <row r="11" ht="18" customHeight="1" spans="1:7">
      <c r="A11" s="82" t="s">
        <v>90</v>
      </c>
      <c r="B11" s="82" t="s">
        <v>91</v>
      </c>
      <c r="C11" s="21">
        <v>392400</v>
      </c>
      <c r="D11" s="21">
        <v>392400</v>
      </c>
      <c r="E11" s="21">
        <v>380800</v>
      </c>
      <c r="F11" s="21">
        <v>11600</v>
      </c>
      <c r="G11" s="21"/>
    </row>
    <row r="12" ht="18" customHeight="1" spans="1:7">
      <c r="A12" s="20" t="s">
        <v>92</v>
      </c>
      <c r="B12" s="20" t="s">
        <v>93</v>
      </c>
      <c r="C12" s="21">
        <v>330500</v>
      </c>
      <c r="D12" s="21">
        <v>330500</v>
      </c>
      <c r="E12" s="21">
        <v>326900</v>
      </c>
      <c r="F12" s="21">
        <v>3600</v>
      </c>
      <c r="G12" s="21"/>
    </row>
    <row r="13" ht="18" customHeight="1" spans="1:7">
      <c r="A13" s="22" t="s">
        <v>94</v>
      </c>
      <c r="B13" s="22" t="s">
        <v>95</v>
      </c>
      <c r="C13" s="21">
        <v>330500</v>
      </c>
      <c r="D13" s="21">
        <v>330500</v>
      </c>
      <c r="E13" s="21">
        <v>326900</v>
      </c>
      <c r="F13" s="21">
        <v>3600</v>
      </c>
      <c r="G13" s="21"/>
    </row>
    <row r="14" ht="18" customHeight="1" spans="1:7">
      <c r="A14" s="82" t="s">
        <v>96</v>
      </c>
      <c r="B14" s="82" t="s">
        <v>97</v>
      </c>
      <c r="C14" s="21">
        <v>3000</v>
      </c>
      <c r="D14" s="21">
        <v>3000</v>
      </c>
      <c r="E14" s="21"/>
      <c r="F14" s="21">
        <v>3000</v>
      </c>
      <c r="G14" s="21"/>
    </row>
    <row r="15" ht="18" customHeight="1" spans="1:7">
      <c r="A15" s="82" t="s">
        <v>98</v>
      </c>
      <c r="B15" s="82" t="s">
        <v>99</v>
      </c>
      <c r="C15" s="21">
        <v>600</v>
      </c>
      <c r="D15" s="21">
        <v>600</v>
      </c>
      <c r="E15" s="21"/>
      <c r="F15" s="21">
        <v>600</v>
      </c>
      <c r="G15" s="21"/>
    </row>
    <row r="16" ht="18" customHeight="1" spans="1:7">
      <c r="A16" s="82" t="s">
        <v>100</v>
      </c>
      <c r="B16" s="82" t="s">
        <v>101</v>
      </c>
      <c r="C16" s="21">
        <v>326900</v>
      </c>
      <c r="D16" s="21">
        <v>326900</v>
      </c>
      <c r="E16" s="21">
        <v>326900</v>
      </c>
      <c r="F16" s="21"/>
      <c r="G16" s="21"/>
    </row>
    <row r="17" ht="18" customHeight="1" spans="1:7">
      <c r="A17" s="20" t="s">
        <v>102</v>
      </c>
      <c r="B17" s="20" t="s">
        <v>103</v>
      </c>
      <c r="C17" s="21">
        <v>237900</v>
      </c>
      <c r="D17" s="21">
        <v>237900</v>
      </c>
      <c r="E17" s="21">
        <v>237900</v>
      </c>
      <c r="F17" s="21"/>
      <c r="G17" s="21"/>
    </row>
    <row r="18" ht="18" customHeight="1" spans="1:7">
      <c r="A18" s="22" t="s">
        <v>104</v>
      </c>
      <c r="B18" s="22" t="s">
        <v>105</v>
      </c>
      <c r="C18" s="21">
        <v>237900</v>
      </c>
      <c r="D18" s="21">
        <v>237900</v>
      </c>
      <c r="E18" s="21">
        <v>237900</v>
      </c>
      <c r="F18" s="21"/>
      <c r="G18" s="21"/>
    </row>
    <row r="19" ht="18" customHeight="1" spans="1:7">
      <c r="A19" s="82" t="s">
        <v>106</v>
      </c>
      <c r="B19" s="82" t="s">
        <v>107</v>
      </c>
      <c r="C19" s="21">
        <v>114300</v>
      </c>
      <c r="D19" s="21">
        <v>114300</v>
      </c>
      <c r="E19" s="21">
        <v>114300</v>
      </c>
      <c r="F19" s="21"/>
      <c r="G19" s="21"/>
    </row>
    <row r="20" ht="18" customHeight="1" spans="1:7">
      <c r="A20" s="82" t="s">
        <v>108</v>
      </c>
      <c r="B20" s="82" t="s">
        <v>109</v>
      </c>
      <c r="C20" s="21">
        <v>25200</v>
      </c>
      <c r="D20" s="21">
        <v>25200</v>
      </c>
      <c r="E20" s="21">
        <v>25200</v>
      </c>
      <c r="F20" s="21"/>
      <c r="G20" s="21"/>
    </row>
    <row r="21" ht="18" customHeight="1" spans="1:7">
      <c r="A21" s="82" t="s">
        <v>110</v>
      </c>
      <c r="B21" s="82" t="s">
        <v>111</v>
      </c>
      <c r="C21" s="21">
        <v>90400</v>
      </c>
      <c r="D21" s="21">
        <v>90400</v>
      </c>
      <c r="E21" s="21">
        <v>90400</v>
      </c>
      <c r="F21" s="21"/>
      <c r="G21" s="21"/>
    </row>
    <row r="22" ht="18" customHeight="1" spans="1:7">
      <c r="A22" s="82" t="s">
        <v>112</v>
      </c>
      <c r="B22" s="82" t="s">
        <v>113</v>
      </c>
      <c r="C22" s="21">
        <v>8000</v>
      </c>
      <c r="D22" s="21">
        <v>8000</v>
      </c>
      <c r="E22" s="21">
        <v>8000</v>
      </c>
      <c r="F22" s="21"/>
      <c r="G22" s="21"/>
    </row>
    <row r="23" ht="18" customHeight="1" spans="1:7">
      <c r="A23" s="123" t="s">
        <v>114</v>
      </c>
      <c r="B23" s="124" t="s">
        <v>114</v>
      </c>
      <c r="C23" s="21">
        <v>3416300</v>
      </c>
      <c r="D23" s="21">
        <v>3272300</v>
      </c>
      <c r="E23" s="21">
        <v>2896400</v>
      </c>
      <c r="F23" s="21">
        <v>375900</v>
      </c>
      <c r="G23" s="21">
        <v>144000</v>
      </c>
    </row>
  </sheetData>
  <mergeCells count="7">
    <mergeCell ref="A3:G3"/>
    <mergeCell ref="A4:E4"/>
    <mergeCell ref="A5:B5"/>
    <mergeCell ref="D5:F5"/>
    <mergeCell ref="A23:B23"/>
    <mergeCell ref="C5:C6"/>
    <mergeCell ref="G5:G6"/>
  </mergeCells>
  <printOptions horizontalCentered="1"/>
  <pageMargins left="0.3" right="0.3" top="0.46" bottom="0.46" header="0.4" footer="0.4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10.6555555555556" defaultRowHeight="14.25" customHeight="1" outlineLevelRow="7" outlineLevelCol="5"/>
  <cols>
    <col min="1" max="2" width="32" customWidth="1"/>
    <col min="3" max="6" width="30.1555555555556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113"/>
      <c r="B2" s="113"/>
      <c r="C2" s="56"/>
      <c r="D2" s="114"/>
      <c r="F2" s="77" t="s">
        <v>163</v>
      </c>
    </row>
    <row r="3" ht="32.25" customHeight="1" spans="1:6">
      <c r="A3" s="88" t="str">
        <f>"2025"&amp;"年一般公共预算“三公”经费支出预算表"</f>
        <v>2025年一般公共预算“三公”经费支出预算表</v>
      </c>
      <c r="B3" s="115"/>
      <c r="C3" s="115"/>
      <c r="D3" s="115"/>
      <c r="E3" s="115"/>
      <c r="F3" s="115"/>
    </row>
    <row r="4" ht="18.75" customHeight="1" spans="1:6">
      <c r="A4" s="6" t="str">
        <f>"单位名称："&amp;"保山市妇女联合会"</f>
        <v>单位名称：保山市妇女联合会</v>
      </c>
      <c r="B4" s="6"/>
      <c r="C4" s="6"/>
      <c r="D4" s="6"/>
      <c r="F4" s="77" t="s">
        <v>164</v>
      </c>
    </row>
    <row r="5" ht="19.5" customHeight="1" spans="1:6">
      <c r="A5" s="10" t="s">
        <v>165</v>
      </c>
      <c r="B5" s="27" t="s">
        <v>166</v>
      </c>
      <c r="C5" s="11" t="s">
        <v>167</v>
      </c>
      <c r="D5" s="12"/>
      <c r="E5" s="13"/>
      <c r="F5" s="27" t="s">
        <v>168</v>
      </c>
    </row>
    <row r="6" ht="19.5" customHeight="1" spans="1:6">
      <c r="A6" s="17"/>
      <c r="B6" s="29"/>
      <c r="C6" s="53" t="s">
        <v>58</v>
      </c>
      <c r="D6" s="53" t="s">
        <v>169</v>
      </c>
      <c r="E6" s="53" t="s">
        <v>170</v>
      </c>
      <c r="F6" s="29"/>
    </row>
    <row r="7" ht="18.75" customHeight="1" spans="1:6">
      <c r="A7" s="116">
        <v>1</v>
      </c>
      <c r="B7" s="116">
        <v>2</v>
      </c>
      <c r="C7" s="117">
        <v>3</v>
      </c>
      <c r="D7" s="116">
        <v>4</v>
      </c>
      <c r="E7" s="116">
        <v>5</v>
      </c>
      <c r="F7" s="116">
        <v>6</v>
      </c>
    </row>
    <row r="8" ht="24" customHeight="1" spans="1:6">
      <c r="A8" s="21">
        <v>38000</v>
      </c>
      <c r="B8" s="21"/>
      <c r="C8" s="21">
        <v>35000</v>
      </c>
      <c r="D8" s="21"/>
      <c r="E8" s="21">
        <v>35000</v>
      </c>
      <c r="F8" s="21">
        <v>3000</v>
      </c>
    </row>
  </sheetData>
  <mergeCells count="6">
    <mergeCell ref="A3:F3"/>
    <mergeCell ref="A4:D4"/>
    <mergeCell ref="C5:E5"/>
    <mergeCell ref="A5:A6"/>
    <mergeCell ref="B5:B6"/>
    <mergeCell ref="F5:F6"/>
  </mergeCells>
  <printOptions horizontalCentered="1"/>
  <pageMargins left="0.3" right="0.3" top="0.46" bottom="0.46" header="0.41" footer="0.4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59"/>
  <sheetViews>
    <sheetView showZeros="0" workbookViewId="0">
      <pane ySplit="1" topLeftCell="A22" activePane="bottomLeft" state="frozen"/>
      <selection/>
      <selection pane="bottomLeft" activeCell="A1" sqref="A1"/>
    </sheetView>
  </sheetViews>
  <sheetFormatPr defaultColWidth="10.6555555555556" defaultRowHeight="14.25" customHeight="1"/>
  <cols>
    <col min="1" max="1" width="38.3333333333333" customWidth="1"/>
    <col min="2" max="2" width="24.6555555555556" customWidth="1"/>
    <col min="3" max="3" width="31" customWidth="1"/>
    <col min="4" max="4" width="11.8333333333333" customWidth="1"/>
    <col min="5" max="5" width="20.5" customWidth="1"/>
    <col min="6" max="6" width="12" customWidth="1"/>
    <col min="7" max="7" width="26.8333333333333" customWidth="1"/>
    <col min="8" max="24" width="22.1555555555556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8.75" customHeight="1" spans="2:24">
      <c r="B2" s="103"/>
      <c r="D2" s="104"/>
      <c r="E2" s="104"/>
      <c r="F2" s="104"/>
      <c r="G2" s="104"/>
      <c r="H2" s="57"/>
      <c r="I2" s="57"/>
      <c r="J2" s="3"/>
      <c r="K2" s="57"/>
      <c r="L2" s="57"/>
      <c r="M2" s="57"/>
      <c r="N2" s="57"/>
      <c r="O2" s="3"/>
      <c r="P2" s="3"/>
      <c r="Q2" s="3"/>
      <c r="R2" s="57"/>
      <c r="V2" s="103"/>
      <c r="X2" s="47" t="s">
        <v>171</v>
      </c>
    </row>
    <row r="3" ht="39.75" customHeight="1" spans="1:24">
      <c r="A3" s="105" t="str">
        <f>"2025"&amp;"年部门基本支出预算表"</f>
        <v>2025年部门基本支出预算表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ht="18.75" customHeight="1" spans="1:24">
      <c r="A4" s="6" t="str">
        <f>"单位名称："&amp;"保山市妇女联合会"</f>
        <v>单位名称：保山市妇女联合会</v>
      </c>
      <c r="B4" s="6"/>
      <c r="C4" s="6"/>
      <c r="D4" s="6"/>
      <c r="E4" s="6"/>
      <c r="F4" s="6"/>
      <c r="G4" s="6"/>
      <c r="H4" s="106"/>
      <c r="I4" s="106"/>
      <c r="J4" s="7"/>
      <c r="K4" s="106"/>
      <c r="L4" s="106"/>
      <c r="M4" s="106"/>
      <c r="N4" s="106"/>
      <c r="O4" s="7"/>
      <c r="P4" s="7"/>
      <c r="Q4" s="7"/>
      <c r="R4" s="106"/>
      <c r="V4" s="103"/>
      <c r="X4" s="72" t="s">
        <v>164</v>
      </c>
    </row>
    <row r="5" ht="18" customHeight="1" spans="1:24">
      <c r="A5" s="9" t="s">
        <v>172</v>
      </c>
      <c r="B5" s="9" t="s">
        <v>173</v>
      </c>
      <c r="C5" s="9" t="s">
        <v>174</v>
      </c>
      <c r="D5" s="9" t="s">
        <v>175</v>
      </c>
      <c r="E5" s="9" t="s">
        <v>176</v>
      </c>
      <c r="F5" s="9" t="s">
        <v>177</v>
      </c>
      <c r="G5" s="9" t="s">
        <v>178</v>
      </c>
      <c r="H5" s="107" t="s">
        <v>179</v>
      </c>
      <c r="I5" s="110" t="s">
        <v>179</v>
      </c>
      <c r="J5" s="110"/>
      <c r="K5" s="110"/>
      <c r="L5" s="110"/>
      <c r="M5" s="110"/>
      <c r="N5" s="110"/>
      <c r="O5" s="110"/>
      <c r="P5" s="110"/>
      <c r="Q5" s="110"/>
      <c r="R5" s="110" t="s">
        <v>62</v>
      </c>
      <c r="S5" s="110" t="s">
        <v>78</v>
      </c>
      <c r="T5" s="110"/>
      <c r="U5" s="110"/>
      <c r="V5" s="110"/>
      <c r="W5" s="110"/>
      <c r="X5" s="111"/>
    </row>
    <row r="6" ht="18" customHeight="1" spans="1:24">
      <c r="A6" s="14"/>
      <c r="B6" s="14"/>
      <c r="C6" s="14"/>
      <c r="D6" s="14"/>
      <c r="E6" s="14"/>
      <c r="F6" s="14"/>
      <c r="G6" s="14"/>
      <c r="H6" s="89" t="s">
        <v>180</v>
      </c>
      <c r="I6" s="107" t="s">
        <v>59</v>
      </c>
      <c r="J6" s="110"/>
      <c r="K6" s="110"/>
      <c r="L6" s="110"/>
      <c r="M6" s="110"/>
      <c r="N6" s="111"/>
      <c r="O6" s="11" t="s">
        <v>181</v>
      </c>
      <c r="P6" s="12"/>
      <c r="Q6" s="13"/>
      <c r="R6" s="9" t="s">
        <v>62</v>
      </c>
      <c r="S6" s="107" t="s">
        <v>78</v>
      </c>
      <c r="T6" s="110" t="s">
        <v>65</v>
      </c>
      <c r="U6" s="110" t="s">
        <v>78</v>
      </c>
      <c r="V6" s="110" t="s">
        <v>67</v>
      </c>
      <c r="W6" s="110" t="s">
        <v>68</v>
      </c>
      <c r="X6" s="111" t="s">
        <v>69</v>
      </c>
    </row>
    <row r="7" ht="18.75" customHeight="1" spans="1:24">
      <c r="A7" s="14"/>
      <c r="B7" s="14"/>
      <c r="C7" s="14"/>
      <c r="D7" s="14"/>
      <c r="E7" s="14"/>
      <c r="F7" s="14"/>
      <c r="G7" s="14"/>
      <c r="H7" s="108"/>
      <c r="I7" s="112" t="s">
        <v>182</v>
      </c>
      <c r="J7" s="55" t="s">
        <v>183</v>
      </c>
      <c r="K7" s="9" t="s">
        <v>184</v>
      </c>
      <c r="L7" s="9" t="s">
        <v>185</v>
      </c>
      <c r="M7" s="9" t="s">
        <v>186</v>
      </c>
      <c r="N7" s="9" t="s">
        <v>187</v>
      </c>
      <c r="O7" s="9" t="s">
        <v>59</v>
      </c>
      <c r="P7" s="9" t="s">
        <v>60</v>
      </c>
      <c r="Q7" s="9" t="s">
        <v>61</v>
      </c>
      <c r="R7" s="14"/>
      <c r="S7" s="9" t="s">
        <v>58</v>
      </c>
      <c r="T7" s="9" t="s">
        <v>65</v>
      </c>
      <c r="U7" s="9" t="s">
        <v>188</v>
      </c>
      <c r="V7" s="9" t="s">
        <v>67</v>
      </c>
      <c r="W7" s="9" t="s">
        <v>68</v>
      </c>
      <c r="X7" s="9" t="s">
        <v>69</v>
      </c>
    </row>
    <row r="8" ht="37.5" customHeight="1" spans="1:24">
      <c r="A8" s="16"/>
      <c r="B8" s="16"/>
      <c r="C8" s="16"/>
      <c r="D8" s="16"/>
      <c r="E8" s="16"/>
      <c r="F8" s="16"/>
      <c r="G8" s="16"/>
      <c r="H8" s="92"/>
      <c r="I8" s="75" t="s">
        <v>58</v>
      </c>
      <c r="J8" s="75" t="s">
        <v>189</v>
      </c>
      <c r="K8" s="16" t="s">
        <v>183</v>
      </c>
      <c r="L8" s="16" t="s">
        <v>185</v>
      </c>
      <c r="M8" s="16" t="s">
        <v>186</v>
      </c>
      <c r="N8" s="16" t="s">
        <v>187</v>
      </c>
      <c r="O8" s="16" t="s">
        <v>185</v>
      </c>
      <c r="P8" s="16" t="s">
        <v>186</v>
      </c>
      <c r="Q8" s="16" t="s">
        <v>187</v>
      </c>
      <c r="R8" s="16" t="s">
        <v>62</v>
      </c>
      <c r="S8" s="16" t="s">
        <v>58</v>
      </c>
      <c r="T8" s="16" t="s">
        <v>65</v>
      </c>
      <c r="U8" s="16" t="s">
        <v>188</v>
      </c>
      <c r="V8" s="16" t="s">
        <v>67</v>
      </c>
      <c r="W8" s="16" t="s">
        <v>68</v>
      </c>
      <c r="X8" s="16" t="s">
        <v>69</v>
      </c>
    </row>
    <row r="9" ht="19.5" customHeight="1" spans="1:24">
      <c r="A9" s="109">
        <v>1</v>
      </c>
      <c r="B9" s="109">
        <v>2</v>
      </c>
      <c r="C9" s="109">
        <v>3</v>
      </c>
      <c r="D9" s="109">
        <v>4</v>
      </c>
      <c r="E9" s="109">
        <v>5</v>
      </c>
      <c r="F9" s="109">
        <v>6</v>
      </c>
      <c r="G9" s="109">
        <v>7</v>
      </c>
      <c r="H9" s="109">
        <v>8</v>
      </c>
      <c r="I9" s="109">
        <v>9</v>
      </c>
      <c r="J9" s="109">
        <v>10</v>
      </c>
      <c r="K9" s="109">
        <v>11</v>
      </c>
      <c r="L9" s="109">
        <v>12</v>
      </c>
      <c r="M9" s="109">
        <v>13</v>
      </c>
      <c r="N9" s="109">
        <v>14</v>
      </c>
      <c r="O9" s="109">
        <v>15</v>
      </c>
      <c r="P9" s="109">
        <v>16</v>
      </c>
      <c r="Q9" s="109">
        <v>17</v>
      </c>
      <c r="R9" s="109">
        <v>18</v>
      </c>
      <c r="S9" s="109">
        <v>19</v>
      </c>
      <c r="T9" s="109">
        <v>20</v>
      </c>
      <c r="U9" s="109">
        <v>21</v>
      </c>
      <c r="V9" s="109">
        <v>22</v>
      </c>
      <c r="W9" s="109">
        <v>23</v>
      </c>
      <c r="X9" s="109">
        <v>24</v>
      </c>
    </row>
    <row r="10" ht="21" customHeight="1" spans="1:24">
      <c r="A10" s="20" t="s">
        <v>71</v>
      </c>
      <c r="B10" s="20"/>
      <c r="C10" s="20"/>
      <c r="D10" s="20"/>
      <c r="E10" s="20"/>
      <c r="F10" s="20"/>
      <c r="G10" s="20"/>
      <c r="H10" s="21">
        <v>3272300</v>
      </c>
      <c r="I10" s="21">
        <v>3272300</v>
      </c>
      <c r="J10" s="21"/>
      <c r="K10" s="21"/>
      <c r="L10" s="21"/>
      <c r="M10" s="21">
        <v>3272300</v>
      </c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</row>
    <row r="11" ht="21" customHeight="1" spans="1:24">
      <c r="A11" s="22" t="s">
        <v>71</v>
      </c>
      <c r="B11" s="20" t="s">
        <v>190</v>
      </c>
      <c r="C11" s="20" t="s">
        <v>191</v>
      </c>
      <c r="D11" s="20" t="s">
        <v>88</v>
      </c>
      <c r="E11" s="20" t="s">
        <v>89</v>
      </c>
      <c r="F11" s="20" t="s">
        <v>192</v>
      </c>
      <c r="G11" s="20" t="s">
        <v>193</v>
      </c>
      <c r="H11" s="21">
        <v>723100</v>
      </c>
      <c r="I11" s="21">
        <v>723100</v>
      </c>
      <c r="J11" s="21"/>
      <c r="K11" s="21"/>
      <c r="L11" s="21"/>
      <c r="M11" s="21">
        <v>723100</v>
      </c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</row>
    <row r="12" ht="21" customHeight="1" spans="1:24">
      <c r="A12" s="22" t="s">
        <v>71</v>
      </c>
      <c r="B12" s="20" t="s">
        <v>190</v>
      </c>
      <c r="C12" s="20" t="s">
        <v>191</v>
      </c>
      <c r="D12" s="20" t="s">
        <v>88</v>
      </c>
      <c r="E12" s="20" t="s">
        <v>89</v>
      </c>
      <c r="F12" s="20" t="s">
        <v>194</v>
      </c>
      <c r="G12" s="20" t="s">
        <v>195</v>
      </c>
      <c r="H12" s="21">
        <v>827400</v>
      </c>
      <c r="I12" s="21">
        <v>827400</v>
      </c>
      <c r="J12" s="21"/>
      <c r="K12" s="21"/>
      <c r="L12" s="21"/>
      <c r="M12" s="21">
        <v>827400</v>
      </c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ht="21" customHeight="1" spans="1:24">
      <c r="A13" s="22" t="s">
        <v>71</v>
      </c>
      <c r="B13" s="20" t="s">
        <v>190</v>
      </c>
      <c r="C13" s="20" t="s">
        <v>191</v>
      </c>
      <c r="D13" s="20" t="s">
        <v>88</v>
      </c>
      <c r="E13" s="20" t="s">
        <v>89</v>
      </c>
      <c r="F13" s="20" t="s">
        <v>194</v>
      </c>
      <c r="G13" s="20" t="s">
        <v>195</v>
      </c>
      <c r="H13" s="21">
        <v>50600</v>
      </c>
      <c r="I13" s="21">
        <v>50600</v>
      </c>
      <c r="J13" s="21"/>
      <c r="K13" s="21"/>
      <c r="L13" s="21"/>
      <c r="M13" s="21">
        <v>50600</v>
      </c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ht="21" customHeight="1" spans="1:24">
      <c r="A14" s="22" t="s">
        <v>71</v>
      </c>
      <c r="B14" s="20" t="s">
        <v>190</v>
      </c>
      <c r="C14" s="20" t="s">
        <v>191</v>
      </c>
      <c r="D14" s="20" t="s">
        <v>88</v>
      </c>
      <c r="E14" s="20" t="s">
        <v>89</v>
      </c>
      <c r="F14" s="20" t="s">
        <v>194</v>
      </c>
      <c r="G14" s="20" t="s">
        <v>195</v>
      </c>
      <c r="H14" s="21">
        <v>100</v>
      </c>
      <c r="I14" s="21">
        <v>100</v>
      </c>
      <c r="J14" s="21"/>
      <c r="K14" s="21"/>
      <c r="L14" s="21"/>
      <c r="M14" s="21">
        <v>100</v>
      </c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ht="21" customHeight="1" spans="1:24">
      <c r="A15" s="22" t="s">
        <v>71</v>
      </c>
      <c r="B15" s="20" t="s">
        <v>190</v>
      </c>
      <c r="C15" s="20" t="s">
        <v>191</v>
      </c>
      <c r="D15" s="20" t="s">
        <v>88</v>
      </c>
      <c r="E15" s="20" t="s">
        <v>89</v>
      </c>
      <c r="F15" s="20" t="s">
        <v>194</v>
      </c>
      <c r="G15" s="20" t="s">
        <v>195</v>
      </c>
      <c r="H15" s="21">
        <v>100</v>
      </c>
      <c r="I15" s="21">
        <v>100</v>
      </c>
      <c r="J15" s="21"/>
      <c r="K15" s="21"/>
      <c r="L15" s="21"/>
      <c r="M15" s="21">
        <v>100</v>
      </c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</row>
    <row r="16" ht="21" customHeight="1" spans="1:24">
      <c r="A16" s="22" t="s">
        <v>71</v>
      </c>
      <c r="B16" s="20" t="s">
        <v>190</v>
      </c>
      <c r="C16" s="20" t="s">
        <v>191</v>
      </c>
      <c r="D16" s="20" t="s">
        <v>88</v>
      </c>
      <c r="E16" s="20" t="s">
        <v>89</v>
      </c>
      <c r="F16" s="20" t="s">
        <v>196</v>
      </c>
      <c r="G16" s="20" t="s">
        <v>197</v>
      </c>
      <c r="H16" s="21">
        <v>60300</v>
      </c>
      <c r="I16" s="21">
        <v>60300</v>
      </c>
      <c r="J16" s="21"/>
      <c r="K16" s="21"/>
      <c r="L16" s="21"/>
      <c r="M16" s="21">
        <v>60300</v>
      </c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</row>
    <row r="17" ht="21" customHeight="1" spans="1:24">
      <c r="A17" s="22" t="s">
        <v>71</v>
      </c>
      <c r="B17" s="20" t="s">
        <v>198</v>
      </c>
      <c r="C17" s="20" t="s">
        <v>199</v>
      </c>
      <c r="D17" s="20" t="s">
        <v>90</v>
      </c>
      <c r="E17" s="20" t="s">
        <v>91</v>
      </c>
      <c r="F17" s="20" t="s">
        <v>192</v>
      </c>
      <c r="G17" s="20" t="s">
        <v>193</v>
      </c>
      <c r="H17" s="21">
        <v>172100</v>
      </c>
      <c r="I17" s="21">
        <v>172100</v>
      </c>
      <c r="J17" s="21"/>
      <c r="K17" s="21"/>
      <c r="L17" s="21"/>
      <c r="M17" s="21">
        <v>172100</v>
      </c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</row>
    <row r="18" ht="21" customHeight="1" spans="1:24">
      <c r="A18" s="22" t="s">
        <v>71</v>
      </c>
      <c r="B18" s="20" t="s">
        <v>198</v>
      </c>
      <c r="C18" s="20" t="s">
        <v>199</v>
      </c>
      <c r="D18" s="20" t="s">
        <v>90</v>
      </c>
      <c r="E18" s="20" t="s">
        <v>91</v>
      </c>
      <c r="F18" s="20" t="s">
        <v>194</v>
      </c>
      <c r="G18" s="20" t="s">
        <v>195</v>
      </c>
      <c r="H18" s="21">
        <v>15200</v>
      </c>
      <c r="I18" s="21">
        <v>15200</v>
      </c>
      <c r="J18" s="21"/>
      <c r="K18" s="21"/>
      <c r="L18" s="21"/>
      <c r="M18" s="21">
        <v>15200</v>
      </c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</row>
    <row r="19" ht="21" customHeight="1" spans="1:24">
      <c r="A19" s="22" t="s">
        <v>71</v>
      </c>
      <c r="B19" s="20" t="s">
        <v>198</v>
      </c>
      <c r="C19" s="20" t="s">
        <v>199</v>
      </c>
      <c r="D19" s="20" t="s">
        <v>90</v>
      </c>
      <c r="E19" s="20" t="s">
        <v>91</v>
      </c>
      <c r="F19" s="20" t="s">
        <v>194</v>
      </c>
      <c r="G19" s="20" t="s">
        <v>195</v>
      </c>
      <c r="H19" s="21">
        <v>100</v>
      </c>
      <c r="I19" s="21">
        <v>100</v>
      </c>
      <c r="J19" s="21"/>
      <c r="K19" s="21"/>
      <c r="L19" s="21"/>
      <c r="M19" s="21">
        <v>100</v>
      </c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</row>
    <row r="20" ht="21" customHeight="1" spans="1:24">
      <c r="A20" s="22" t="s">
        <v>71</v>
      </c>
      <c r="B20" s="20" t="s">
        <v>198</v>
      </c>
      <c r="C20" s="20" t="s">
        <v>199</v>
      </c>
      <c r="D20" s="20" t="s">
        <v>90</v>
      </c>
      <c r="E20" s="20" t="s">
        <v>91</v>
      </c>
      <c r="F20" s="20" t="s">
        <v>200</v>
      </c>
      <c r="G20" s="20" t="s">
        <v>201</v>
      </c>
      <c r="H20" s="21">
        <v>71100</v>
      </c>
      <c r="I20" s="21">
        <v>71100</v>
      </c>
      <c r="J20" s="21"/>
      <c r="K20" s="21"/>
      <c r="L20" s="21"/>
      <c r="M20" s="21">
        <v>71100</v>
      </c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</row>
    <row r="21" ht="21" customHeight="1" spans="1:24">
      <c r="A21" s="22" t="s">
        <v>71</v>
      </c>
      <c r="B21" s="20" t="s">
        <v>198</v>
      </c>
      <c r="C21" s="20" t="s">
        <v>199</v>
      </c>
      <c r="D21" s="20" t="s">
        <v>90</v>
      </c>
      <c r="E21" s="20" t="s">
        <v>91</v>
      </c>
      <c r="F21" s="20" t="s">
        <v>200</v>
      </c>
      <c r="G21" s="20" t="s">
        <v>201</v>
      </c>
      <c r="H21" s="21">
        <v>66000</v>
      </c>
      <c r="I21" s="21">
        <v>66000</v>
      </c>
      <c r="J21" s="21"/>
      <c r="K21" s="21"/>
      <c r="L21" s="21"/>
      <c r="M21" s="21">
        <v>66000</v>
      </c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</row>
    <row r="22" ht="21" customHeight="1" spans="1:24">
      <c r="A22" s="22" t="s">
        <v>71</v>
      </c>
      <c r="B22" s="20" t="s">
        <v>202</v>
      </c>
      <c r="C22" s="20" t="s">
        <v>203</v>
      </c>
      <c r="D22" s="20" t="s">
        <v>88</v>
      </c>
      <c r="E22" s="20" t="s">
        <v>89</v>
      </c>
      <c r="F22" s="20" t="s">
        <v>204</v>
      </c>
      <c r="G22" s="20" t="s">
        <v>205</v>
      </c>
      <c r="H22" s="21">
        <v>600</v>
      </c>
      <c r="I22" s="21">
        <v>600</v>
      </c>
      <c r="J22" s="21"/>
      <c r="K22" s="21"/>
      <c r="L22" s="21"/>
      <c r="M22" s="21">
        <v>600</v>
      </c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</row>
    <row r="23" ht="21" customHeight="1" spans="1:24">
      <c r="A23" s="22" t="s">
        <v>71</v>
      </c>
      <c r="B23" s="20" t="s">
        <v>202</v>
      </c>
      <c r="C23" s="20" t="s">
        <v>203</v>
      </c>
      <c r="D23" s="20" t="s">
        <v>90</v>
      </c>
      <c r="E23" s="20" t="s">
        <v>91</v>
      </c>
      <c r="F23" s="20" t="s">
        <v>204</v>
      </c>
      <c r="G23" s="20" t="s">
        <v>205</v>
      </c>
      <c r="H23" s="21">
        <v>2300</v>
      </c>
      <c r="I23" s="21">
        <v>2300</v>
      </c>
      <c r="J23" s="21"/>
      <c r="K23" s="21"/>
      <c r="L23" s="21"/>
      <c r="M23" s="21">
        <v>2300</v>
      </c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ht="21" customHeight="1" spans="1:24">
      <c r="A24" s="22" t="s">
        <v>71</v>
      </c>
      <c r="B24" s="20" t="s">
        <v>202</v>
      </c>
      <c r="C24" s="20" t="s">
        <v>203</v>
      </c>
      <c r="D24" s="20" t="s">
        <v>100</v>
      </c>
      <c r="E24" s="20" t="s">
        <v>101</v>
      </c>
      <c r="F24" s="20" t="s">
        <v>206</v>
      </c>
      <c r="G24" s="20" t="s">
        <v>207</v>
      </c>
      <c r="H24" s="21">
        <v>326900</v>
      </c>
      <c r="I24" s="21">
        <v>326900</v>
      </c>
      <c r="J24" s="21"/>
      <c r="K24" s="21"/>
      <c r="L24" s="21"/>
      <c r="M24" s="21">
        <v>326900</v>
      </c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ht="21" customHeight="1" spans="1:24">
      <c r="A25" s="22" t="s">
        <v>71</v>
      </c>
      <c r="B25" s="20" t="s">
        <v>202</v>
      </c>
      <c r="C25" s="20" t="s">
        <v>203</v>
      </c>
      <c r="D25" s="20" t="s">
        <v>106</v>
      </c>
      <c r="E25" s="20" t="s">
        <v>107</v>
      </c>
      <c r="F25" s="20" t="s">
        <v>208</v>
      </c>
      <c r="G25" s="20" t="s">
        <v>209</v>
      </c>
      <c r="H25" s="21">
        <v>113300</v>
      </c>
      <c r="I25" s="21">
        <v>113300</v>
      </c>
      <c r="J25" s="21"/>
      <c r="K25" s="21"/>
      <c r="L25" s="21"/>
      <c r="M25" s="21">
        <v>113300</v>
      </c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</row>
    <row r="26" ht="21" customHeight="1" spans="1:24">
      <c r="A26" s="22" t="s">
        <v>71</v>
      </c>
      <c r="B26" s="20" t="s">
        <v>202</v>
      </c>
      <c r="C26" s="20" t="s">
        <v>203</v>
      </c>
      <c r="D26" s="20" t="s">
        <v>106</v>
      </c>
      <c r="E26" s="20" t="s">
        <v>107</v>
      </c>
      <c r="F26" s="20" t="s">
        <v>210</v>
      </c>
      <c r="G26" s="20" t="s">
        <v>211</v>
      </c>
      <c r="H26" s="21">
        <v>1000</v>
      </c>
      <c r="I26" s="21">
        <v>1000</v>
      </c>
      <c r="J26" s="21"/>
      <c r="K26" s="21"/>
      <c r="L26" s="21"/>
      <c r="M26" s="21">
        <v>1000</v>
      </c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</row>
    <row r="27" ht="21" customHeight="1" spans="1:24">
      <c r="A27" s="22" t="s">
        <v>71</v>
      </c>
      <c r="B27" s="20" t="s">
        <v>202</v>
      </c>
      <c r="C27" s="20" t="s">
        <v>203</v>
      </c>
      <c r="D27" s="20" t="s">
        <v>108</v>
      </c>
      <c r="E27" s="20" t="s">
        <v>109</v>
      </c>
      <c r="F27" s="20" t="s">
        <v>208</v>
      </c>
      <c r="G27" s="20" t="s">
        <v>209</v>
      </c>
      <c r="H27" s="21">
        <v>25000</v>
      </c>
      <c r="I27" s="21">
        <v>25000</v>
      </c>
      <c r="J27" s="21"/>
      <c r="K27" s="21"/>
      <c r="L27" s="21"/>
      <c r="M27" s="21">
        <v>25000</v>
      </c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</row>
    <row r="28" ht="21" customHeight="1" spans="1:24">
      <c r="A28" s="22" t="s">
        <v>71</v>
      </c>
      <c r="B28" s="20" t="s">
        <v>202</v>
      </c>
      <c r="C28" s="20" t="s">
        <v>203</v>
      </c>
      <c r="D28" s="20" t="s">
        <v>108</v>
      </c>
      <c r="E28" s="20" t="s">
        <v>109</v>
      </c>
      <c r="F28" s="20" t="s">
        <v>210</v>
      </c>
      <c r="G28" s="20" t="s">
        <v>211</v>
      </c>
      <c r="H28" s="21">
        <v>200</v>
      </c>
      <c r="I28" s="21">
        <v>200</v>
      </c>
      <c r="J28" s="21"/>
      <c r="K28" s="21"/>
      <c r="L28" s="21"/>
      <c r="M28" s="21">
        <v>200</v>
      </c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</row>
    <row r="29" ht="21" customHeight="1" spans="1:24">
      <c r="A29" s="22" t="s">
        <v>71</v>
      </c>
      <c r="B29" s="20" t="s">
        <v>202</v>
      </c>
      <c r="C29" s="20" t="s">
        <v>203</v>
      </c>
      <c r="D29" s="20" t="s">
        <v>110</v>
      </c>
      <c r="E29" s="20" t="s">
        <v>111</v>
      </c>
      <c r="F29" s="20" t="s">
        <v>212</v>
      </c>
      <c r="G29" s="20" t="s">
        <v>213</v>
      </c>
      <c r="H29" s="21">
        <v>71900</v>
      </c>
      <c r="I29" s="21">
        <v>71900</v>
      </c>
      <c r="J29" s="21"/>
      <c r="K29" s="21"/>
      <c r="L29" s="21"/>
      <c r="M29" s="21">
        <v>71900</v>
      </c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</row>
    <row r="30" ht="21" customHeight="1" spans="1:24">
      <c r="A30" s="22" t="s">
        <v>71</v>
      </c>
      <c r="B30" s="20" t="s">
        <v>202</v>
      </c>
      <c r="C30" s="20" t="s">
        <v>203</v>
      </c>
      <c r="D30" s="20" t="s">
        <v>110</v>
      </c>
      <c r="E30" s="20" t="s">
        <v>111</v>
      </c>
      <c r="F30" s="20" t="s">
        <v>212</v>
      </c>
      <c r="G30" s="20" t="s">
        <v>213</v>
      </c>
      <c r="H30" s="21">
        <v>18500</v>
      </c>
      <c r="I30" s="21">
        <v>18500</v>
      </c>
      <c r="J30" s="21"/>
      <c r="K30" s="21"/>
      <c r="L30" s="21"/>
      <c r="M30" s="21">
        <v>18500</v>
      </c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</row>
    <row r="31" ht="21" customHeight="1" spans="1:24">
      <c r="A31" s="22" t="s">
        <v>71</v>
      </c>
      <c r="B31" s="20" t="s">
        <v>202</v>
      </c>
      <c r="C31" s="20" t="s">
        <v>203</v>
      </c>
      <c r="D31" s="20" t="s">
        <v>112</v>
      </c>
      <c r="E31" s="20" t="s">
        <v>113</v>
      </c>
      <c r="F31" s="20" t="s">
        <v>204</v>
      </c>
      <c r="G31" s="20" t="s">
        <v>205</v>
      </c>
      <c r="H31" s="21">
        <v>1000</v>
      </c>
      <c r="I31" s="21">
        <v>1000</v>
      </c>
      <c r="J31" s="21"/>
      <c r="K31" s="21"/>
      <c r="L31" s="21"/>
      <c r="M31" s="21">
        <v>1000</v>
      </c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</row>
    <row r="32" ht="21" customHeight="1" spans="1:24">
      <c r="A32" s="22" t="s">
        <v>71</v>
      </c>
      <c r="B32" s="20" t="s">
        <v>202</v>
      </c>
      <c r="C32" s="20" t="s">
        <v>203</v>
      </c>
      <c r="D32" s="20" t="s">
        <v>112</v>
      </c>
      <c r="E32" s="20" t="s">
        <v>113</v>
      </c>
      <c r="F32" s="20" t="s">
        <v>204</v>
      </c>
      <c r="G32" s="20" t="s">
        <v>205</v>
      </c>
      <c r="H32" s="21">
        <v>4000</v>
      </c>
      <c r="I32" s="21">
        <v>4000</v>
      </c>
      <c r="J32" s="21"/>
      <c r="K32" s="21"/>
      <c r="L32" s="21"/>
      <c r="M32" s="21">
        <v>4000</v>
      </c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</row>
    <row r="33" ht="21" customHeight="1" spans="1:24">
      <c r="A33" s="22" t="s">
        <v>71</v>
      </c>
      <c r="B33" s="20" t="s">
        <v>202</v>
      </c>
      <c r="C33" s="20" t="s">
        <v>203</v>
      </c>
      <c r="D33" s="20" t="s">
        <v>112</v>
      </c>
      <c r="E33" s="20" t="s">
        <v>113</v>
      </c>
      <c r="F33" s="20" t="s">
        <v>204</v>
      </c>
      <c r="G33" s="20" t="s">
        <v>205</v>
      </c>
      <c r="H33" s="21">
        <v>3000</v>
      </c>
      <c r="I33" s="21">
        <v>3000</v>
      </c>
      <c r="J33" s="21"/>
      <c r="K33" s="21"/>
      <c r="L33" s="21"/>
      <c r="M33" s="21">
        <v>3000</v>
      </c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</row>
    <row r="34" ht="21" customHeight="1" spans="1:24">
      <c r="A34" s="22" t="s">
        <v>71</v>
      </c>
      <c r="B34" s="20" t="s">
        <v>214</v>
      </c>
      <c r="C34" s="20" t="s">
        <v>215</v>
      </c>
      <c r="D34" s="20" t="s">
        <v>88</v>
      </c>
      <c r="E34" s="20" t="s">
        <v>89</v>
      </c>
      <c r="F34" s="20" t="s">
        <v>216</v>
      </c>
      <c r="G34" s="20" t="s">
        <v>217</v>
      </c>
      <c r="H34" s="21">
        <v>35000</v>
      </c>
      <c r="I34" s="21">
        <v>35000</v>
      </c>
      <c r="J34" s="21"/>
      <c r="K34" s="21"/>
      <c r="L34" s="21"/>
      <c r="M34" s="21">
        <v>35000</v>
      </c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</row>
    <row r="35" ht="21" customHeight="1" spans="1:24">
      <c r="A35" s="22" t="s">
        <v>71</v>
      </c>
      <c r="B35" s="20" t="s">
        <v>218</v>
      </c>
      <c r="C35" s="20" t="s">
        <v>219</v>
      </c>
      <c r="D35" s="20" t="s">
        <v>88</v>
      </c>
      <c r="E35" s="20" t="s">
        <v>89</v>
      </c>
      <c r="F35" s="20" t="s">
        <v>220</v>
      </c>
      <c r="G35" s="20" t="s">
        <v>221</v>
      </c>
      <c r="H35" s="21">
        <v>155400</v>
      </c>
      <c r="I35" s="21">
        <v>155400</v>
      </c>
      <c r="J35" s="21"/>
      <c r="K35" s="21"/>
      <c r="L35" s="21"/>
      <c r="M35" s="21">
        <v>155400</v>
      </c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</row>
    <row r="36" ht="21" customHeight="1" spans="1:24">
      <c r="A36" s="22" t="s">
        <v>71</v>
      </c>
      <c r="B36" s="20" t="s">
        <v>222</v>
      </c>
      <c r="C36" s="20" t="s">
        <v>223</v>
      </c>
      <c r="D36" s="20" t="s">
        <v>88</v>
      </c>
      <c r="E36" s="20" t="s">
        <v>89</v>
      </c>
      <c r="F36" s="20" t="s">
        <v>224</v>
      </c>
      <c r="G36" s="20" t="s">
        <v>223</v>
      </c>
      <c r="H36" s="21">
        <v>56100</v>
      </c>
      <c r="I36" s="21">
        <v>56100</v>
      </c>
      <c r="J36" s="21"/>
      <c r="K36" s="21"/>
      <c r="L36" s="21"/>
      <c r="M36" s="21">
        <v>56100</v>
      </c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</row>
    <row r="37" ht="21" customHeight="1" spans="1:24">
      <c r="A37" s="22" t="s">
        <v>71</v>
      </c>
      <c r="B37" s="20" t="s">
        <v>222</v>
      </c>
      <c r="C37" s="20" t="s">
        <v>223</v>
      </c>
      <c r="D37" s="20" t="s">
        <v>90</v>
      </c>
      <c r="E37" s="20" t="s">
        <v>91</v>
      </c>
      <c r="F37" s="20" t="s">
        <v>224</v>
      </c>
      <c r="G37" s="20" t="s">
        <v>223</v>
      </c>
      <c r="H37" s="21">
        <v>11400</v>
      </c>
      <c r="I37" s="21">
        <v>11400</v>
      </c>
      <c r="J37" s="21"/>
      <c r="K37" s="21"/>
      <c r="L37" s="21"/>
      <c r="M37" s="21">
        <v>11400</v>
      </c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</row>
    <row r="38" ht="21" customHeight="1" spans="1:24">
      <c r="A38" s="22" t="s">
        <v>71</v>
      </c>
      <c r="B38" s="20" t="s">
        <v>225</v>
      </c>
      <c r="C38" s="20" t="s">
        <v>226</v>
      </c>
      <c r="D38" s="20" t="s">
        <v>88</v>
      </c>
      <c r="E38" s="20" t="s">
        <v>89</v>
      </c>
      <c r="F38" s="20" t="s">
        <v>227</v>
      </c>
      <c r="G38" s="20" t="s">
        <v>228</v>
      </c>
      <c r="H38" s="21">
        <v>20000</v>
      </c>
      <c r="I38" s="21">
        <v>20000</v>
      </c>
      <c r="J38" s="21"/>
      <c r="K38" s="21"/>
      <c r="L38" s="21"/>
      <c r="M38" s="21">
        <v>20000</v>
      </c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</row>
    <row r="39" ht="21" customHeight="1" spans="1:24">
      <c r="A39" s="22" t="s">
        <v>71</v>
      </c>
      <c r="B39" s="20" t="s">
        <v>225</v>
      </c>
      <c r="C39" s="20" t="s">
        <v>226</v>
      </c>
      <c r="D39" s="20" t="s">
        <v>88</v>
      </c>
      <c r="E39" s="20" t="s">
        <v>89</v>
      </c>
      <c r="F39" s="20" t="s">
        <v>229</v>
      </c>
      <c r="G39" s="20" t="s">
        <v>230</v>
      </c>
      <c r="H39" s="21">
        <v>5600</v>
      </c>
      <c r="I39" s="21">
        <v>5600</v>
      </c>
      <c r="J39" s="21"/>
      <c r="K39" s="21"/>
      <c r="L39" s="21"/>
      <c r="M39" s="21">
        <v>5600</v>
      </c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</row>
    <row r="40" ht="21" customHeight="1" spans="1:24">
      <c r="A40" s="22" t="s">
        <v>71</v>
      </c>
      <c r="B40" s="20" t="s">
        <v>225</v>
      </c>
      <c r="C40" s="20" t="s">
        <v>226</v>
      </c>
      <c r="D40" s="20" t="s">
        <v>88</v>
      </c>
      <c r="E40" s="20" t="s">
        <v>89</v>
      </c>
      <c r="F40" s="20" t="s">
        <v>231</v>
      </c>
      <c r="G40" s="20" t="s">
        <v>232</v>
      </c>
      <c r="H40" s="21">
        <v>7250</v>
      </c>
      <c r="I40" s="21">
        <v>7250</v>
      </c>
      <c r="J40" s="21"/>
      <c r="K40" s="21"/>
      <c r="L40" s="21"/>
      <c r="M40" s="21">
        <v>7250</v>
      </c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</row>
    <row r="41" ht="21" customHeight="1" spans="1:24">
      <c r="A41" s="22" t="s">
        <v>71</v>
      </c>
      <c r="B41" s="20" t="s">
        <v>225</v>
      </c>
      <c r="C41" s="20" t="s">
        <v>226</v>
      </c>
      <c r="D41" s="20" t="s">
        <v>88</v>
      </c>
      <c r="E41" s="20" t="s">
        <v>89</v>
      </c>
      <c r="F41" s="20" t="s">
        <v>233</v>
      </c>
      <c r="G41" s="20" t="s">
        <v>234</v>
      </c>
      <c r="H41" s="21">
        <v>17750</v>
      </c>
      <c r="I41" s="21">
        <v>17750</v>
      </c>
      <c r="J41" s="21"/>
      <c r="K41" s="21"/>
      <c r="L41" s="21"/>
      <c r="M41" s="21">
        <v>17750</v>
      </c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</row>
    <row r="42" ht="21" customHeight="1" spans="1:24">
      <c r="A42" s="22" t="s">
        <v>71</v>
      </c>
      <c r="B42" s="20" t="s">
        <v>225</v>
      </c>
      <c r="C42" s="20" t="s">
        <v>226</v>
      </c>
      <c r="D42" s="20" t="s">
        <v>88</v>
      </c>
      <c r="E42" s="20" t="s">
        <v>89</v>
      </c>
      <c r="F42" s="20" t="s">
        <v>235</v>
      </c>
      <c r="G42" s="20" t="s">
        <v>236</v>
      </c>
      <c r="H42" s="21">
        <v>4100</v>
      </c>
      <c r="I42" s="21">
        <v>4100</v>
      </c>
      <c r="J42" s="21"/>
      <c r="K42" s="21"/>
      <c r="L42" s="21"/>
      <c r="M42" s="21">
        <v>4100</v>
      </c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</row>
    <row r="43" ht="21" customHeight="1" spans="1:24">
      <c r="A43" s="22" t="s">
        <v>71</v>
      </c>
      <c r="B43" s="20" t="s">
        <v>225</v>
      </c>
      <c r="C43" s="20" t="s">
        <v>226</v>
      </c>
      <c r="D43" s="20" t="s">
        <v>88</v>
      </c>
      <c r="E43" s="20" t="s">
        <v>89</v>
      </c>
      <c r="F43" s="20" t="s">
        <v>237</v>
      </c>
      <c r="G43" s="20" t="s">
        <v>238</v>
      </c>
      <c r="H43" s="21">
        <v>22900</v>
      </c>
      <c r="I43" s="21">
        <v>22900</v>
      </c>
      <c r="J43" s="21"/>
      <c r="K43" s="21"/>
      <c r="L43" s="21"/>
      <c r="M43" s="21">
        <v>22900</v>
      </c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</row>
    <row r="44" ht="21" customHeight="1" spans="1:24">
      <c r="A44" s="22" t="s">
        <v>71</v>
      </c>
      <c r="B44" s="20" t="s">
        <v>225</v>
      </c>
      <c r="C44" s="20" t="s">
        <v>226</v>
      </c>
      <c r="D44" s="20" t="s">
        <v>88</v>
      </c>
      <c r="E44" s="20" t="s">
        <v>89</v>
      </c>
      <c r="F44" s="20" t="s">
        <v>239</v>
      </c>
      <c r="G44" s="20" t="s">
        <v>240</v>
      </c>
      <c r="H44" s="21">
        <v>1200</v>
      </c>
      <c r="I44" s="21">
        <v>1200</v>
      </c>
      <c r="J44" s="21"/>
      <c r="K44" s="21"/>
      <c r="L44" s="21"/>
      <c r="M44" s="21">
        <v>1200</v>
      </c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</row>
    <row r="45" ht="21" customHeight="1" spans="1:24">
      <c r="A45" s="22" t="s">
        <v>71</v>
      </c>
      <c r="B45" s="20" t="s">
        <v>225</v>
      </c>
      <c r="C45" s="20" t="s">
        <v>226</v>
      </c>
      <c r="D45" s="20" t="s">
        <v>88</v>
      </c>
      <c r="E45" s="20" t="s">
        <v>89</v>
      </c>
      <c r="F45" s="20" t="s">
        <v>241</v>
      </c>
      <c r="G45" s="20" t="s">
        <v>242</v>
      </c>
      <c r="H45" s="21">
        <v>5000</v>
      </c>
      <c r="I45" s="21">
        <v>5000</v>
      </c>
      <c r="J45" s="21"/>
      <c r="K45" s="21"/>
      <c r="L45" s="21"/>
      <c r="M45" s="21">
        <v>5000</v>
      </c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</row>
    <row r="46" ht="21" customHeight="1" spans="1:24">
      <c r="A46" s="22" t="s">
        <v>71</v>
      </c>
      <c r="B46" s="20" t="s">
        <v>225</v>
      </c>
      <c r="C46" s="20" t="s">
        <v>226</v>
      </c>
      <c r="D46" s="20" t="s">
        <v>88</v>
      </c>
      <c r="E46" s="20" t="s">
        <v>89</v>
      </c>
      <c r="F46" s="20" t="s">
        <v>243</v>
      </c>
      <c r="G46" s="20" t="s">
        <v>244</v>
      </c>
      <c r="H46" s="21">
        <v>400</v>
      </c>
      <c r="I46" s="21">
        <v>400</v>
      </c>
      <c r="J46" s="21"/>
      <c r="K46" s="21"/>
      <c r="L46" s="21"/>
      <c r="M46" s="21">
        <v>400</v>
      </c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</row>
    <row r="47" ht="21" customHeight="1" spans="1:24">
      <c r="A47" s="22" t="s">
        <v>71</v>
      </c>
      <c r="B47" s="20" t="s">
        <v>225</v>
      </c>
      <c r="C47" s="20" t="s">
        <v>226</v>
      </c>
      <c r="D47" s="20" t="s">
        <v>88</v>
      </c>
      <c r="E47" s="20" t="s">
        <v>89</v>
      </c>
      <c r="F47" s="20" t="s">
        <v>220</v>
      </c>
      <c r="G47" s="20" t="s">
        <v>221</v>
      </c>
      <c r="H47" s="21">
        <v>7800</v>
      </c>
      <c r="I47" s="21">
        <v>7800</v>
      </c>
      <c r="J47" s="21"/>
      <c r="K47" s="21"/>
      <c r="L47" s="21"/>
      <c r="M47" s="21">
        <v>7800</v>
      </c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</row>
    <row r="48" ht="21" customHeight="1" spans="1:24">
      <c r="A48" s="22" t="s">
        <v>71</v>
      </c>
      <c r="B48" s="20" t="s">
        <v>225</v>
      </c>
      <c r="C48" s="20" t="s">
        <v>226</v>
      </c>
      <c r="D48" s="20" t="s">
        <v>88</v>
      </c>
      <c r="E48" s="20" t="s">
        <v>89</v>
      </c>
      <c r="F48" s="20" t="s">
        <v>220</v>
      </c>
      <c r="G48" s="20" t="s">
        <v>221</v>
      </c>
      <c r="H48" s="21">
        <v>2500</v>
      </c>
      <c r="I48" s="21">
        <v>2500</v>
      </c>
      <c r="J48" s="21"/>
      <c r="K48" s="21"/>
      <c r="L48" s="21"/>
      <c r="M48" s="21">
        <v>2500</v>
      </c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</row>
    <row r="49" ht="21" customHeight="1" spans="1:24">
      <c r="A49" s="22" t="s">
        <v>71</v>
      </c>
      <c r="B49" s="20" t="s">
        <v>225</v>
      </c>
      <c r="C49" s="20" t="s">
        <v>226</v>
      </c>
      <c r="D49" s="20" t="s">
        <v>88</v>
      </c>
      <c r="E49" s="20" t="s">
        <v>89</v>
      </c>
      <c r="F49" s="20" t="s">
        <v>245</v>
      </c>
      <c r="G49" s="20" t="s">
        <v>246</v>
      </c>
      <c r="H49" s="21">
        <v>13300</v>
      </c>
      <c r="I49" s="21">
        <v>13300</v>
      </c>
      <c r="J49" s="21"/>
      <c r="K49" s="21"/>
      <c r="L49" s="21"/>
      <c r="M49" s="21">
        <v>13300</v>
      </c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</row>
    <row r="50" ht="21" customHeight="1" spans="1:24">
      <c r="A50" s="22" t="s">
        <v>71</v>
      </c>
      <c r="B50" s="20" t="s">
        <v>225</v>
      </c>
      <c r="C50" s="20" t="s">
        <v>226</v>
      </c>
      <c r="D50" s="20" t="s">
        <v>88</v>
      </c>
      <c r="E50" s="20" t="s">
        <v>89</v>
      </c>
      <c r="F50" s="20" t="s">
        <v>247</v>
      </c>
      <c r="G50" s="20" t="s">
        <v>248</v>
      </c>
      <c r="H50" s="21">
        <v>3400</v>
      </c>
      <c r="I50" s="21">
        <v>3400</v>
      </c>
      <c r="J50" s="21"/>
      <c r="K50" s="21"/>
      <c r="L50" s="21"/>
      <c r="M50" s="21">
        <v>3400</v>
      </c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</row>
    <row r="51" ht="21" customHeight="1" spans="1:24">
      <c r="A51" s="22" t="s">
        <v>71</v>
      </c>
      <c r="B51" s="20" t="s">
        <v>225</v>
      </c>
      <c r="C51" s="20" t="s">
        <v>226</v>
      </c>
      <c r="D51" s="20" t="s">
        <v>90</v>
      </c>
      <c r="E51" s="20" t="s">
        <v>91</v>
      </c>
      <c r="F51" s="20" t="s">
        <v>243</v>
      </c>
      <c r="G51" s="20" t="s">
        <v>244</v>
      </c>
      <c r="H51" s="21">
        <v>200</v>
      </c>
      <c r="I51" s="21">
        <v>200</v>
      </c>
      <c r="J51" s="21"/>
      <c r="K51" s="21"/>
      <c r="L51" s="21"/>
      <c r="M51" s="21">
        <v>200</v>
      </c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</row>
    <row r="52" ht="21" customHeight="1" spans="1:24">
      <c r="A52" s="22" t="s">
        <v>71</v>
      </c>
      <c r="B52" s="20" t="s">
        <v>225</v>
      </c>
      <c r="C52" s="20" t="s">
        <v>226</v>
      </c>
      <c r="D52" s="20" t="s">
        <v>96</v>
      </c>
      <c r="E52" s="20" t="s">
        <v>97</v>
      </c>
      <c r="F52" s="20" t="s">
        <v>245</v>
      </c>
      <c r="G52" s="20" t="s">
        <v>246</v>
      </c>
      <c r="H52" s="21">
        <v>3000</v>
      </c>
      <c r="I52" s="21">
        <v>3000</v>
      </c>
      <c r="J52" s="21"/>
      <c r="K52" s="21"/>
      <c r="L52" s="21"/>
      <c r="M52" s="21">
        <v>3000</v>
      </c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</row>
    <row r="53" ht="21" customHeight="1" spans="1:24">
      <c r="A53" s="22" t="s">
        <v>71</v>
      </c>
      <c r="B53" s="20" t="s">
        <v>225</v>
      </c>
      <c r="C53" s="20" t="s">
        <v>226</v>
      </c>
      <c r="D53" s="20" t="s">
        <v>98</v>
      </c>
      <c r="E53" s="20" t="s">
        <v>99</v>
      </c>
      <c r="F53" s="20" t="s">
        <v>245</v>
      </c>
      <c r="G53" s="20" t="s">
        <v>246</v>
      </c>
      <c r="H53" s="21">
        <v>600</v>
      </c>
      <c r="I53" s="21">
        <v>600</v>
      </c>
      <c r="J53" s="21"/>
      <c r="K53" s="21"/>
      <c r="L53" s="21"/>
      <c r="M53" s="21">
        <v>600</v>
      </c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</row>
    <row r="54" ht="21" customHeight="1" spans="1:24">
      <c r="A54" s="22" t="s">
        <v>71</v>
      </c>
      <c r="B54" s="20" t="s">
        <v>249</v>
      </c>
      <c r="C54" s="20" t="s">
        <v>168</v>
      </c>
      <c r="D54" s="20" t="s">
        <v>88</v>
      </c>
      <c r="E54" s="20" t="s">
        <v>89</v>
      </c>
      <c r="F54" s="20" t="s">
        <v>250</v>
      </c>
      <c r="G54" s="20" t="s">
        <v>168</v>
      </c>
      <c r="H54" s="21">
        <v>3000</v>
      </c>
      <c r="I54" s="21">
        <v>3000</v>
      </c>
      <c r="J54" s="21"/>
      <c r="K54" s="21"/>
      <c r="L54" s="21"/>
      <c r="M54" s="21">
        <v>3000</v>
      </c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</row>
    <row r="55" ht="21" customHeight="1" spans="1:24">
      <c r="A55" s="22" t="s">
        <v>71</v>
      </c>
      <c r="B55" s="20" t="s">
        <v>251</v>
      </c>
      <c r="C55" s="20" t="s">
        <v>252</v>
      </c>
      <c r="D55" s="20" t="s">
        <v>88</v>
      </c>
      <c r="E55" s="20" t="s">
        <v>89</v>
      </c>
      <c r="F55" s="20" t="s">
        <v>253</v>
      </c>
      <c r="G55" s="20" t="s">
        <v>254</v>
      </c>
      <c r="H55" s="21">
        <v>27000</v>
      </c>
      <c r="I55" s="21">
        <v>27000</v>
      </c>
      <c r="J55" s="21"/>
      <c r="K55" s="21"/>
      <c r="L55" s="21"/>
      <c r="M55" s="21">
        <v>27000</v>
      </c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</row>
    <row r="56" ht="21" customHeight="1" spans="1:24">
      <c r="A56" s="22" t="s">
        <v>71</v>
      </c>
      <c r="B56" s="20" t="s">
        <v>255</v>
      </c>
      <c r="C56" s="20" t="s">
        <v>256</v>
      </c>
      <c r="D56" s="20" t="s">
        <v>90</v>
      </c>
      <c r="E56" s="20" t="s">
        <v>91</v>
      </c>
      <c r="F56" s="20" t="s">
        <v>200</v>
      </c>
      <c r="G56" s="20" t="s">
        <v>201</v>
      </c>
      <c r="H56" s="21">
        <v>54000</v>
      </c>
      <c r="I56" s="21">
        <v>54000</v>
      </c>
      <c r="J56" s="21"/>
      <c r="K56" s="21"/>
      <c r="L56" s="21"/>
      <c r="M56" s="21">
        <v>54000</v>
      </c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</row>
    <row r="57" ht="21" customHeight="1" spans="1:24">
      <c r="A57" s="22" t="s">
        <v>71</v>
      </c>
      <c r="B57" s="20" t="s">
        <v>257</v>
      </c>
      <c r="C57" s="20" t="s">
        <v>258</v>
      </c>
      <c r="D57" s="20" t="s">
        <v>88</v>
      </c>
      <c r="E57" s="20" t="s">
        <v>89</v>
      </c>
      <c r="F57" s="20" t="s">
        <v>196</v>
      </c>
      <c r="G57" s="20" t="s">
        <v>197</v>
      </c>
      <c r="H57" s="21">
        <v>193900</v>
      </c>
      <c r="I57" s="21">
        <v>193900</v>
      </c>
      <c r="J57" s="21"/>
      <c r="K57" s="21"/>
      <c r="L57" s="21"/>
      <c r="M57" s="21">
        <v>193900</v>
      </c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</row>
    <row r="58" ht="21" customHeight="1" spans="1:24">
      <c r="A58" s="22" t="s">
        <v>71</v>
      </c>
      <c r="B58" s="20" t="s">
        <v>259</v>
      </c>
      <c r="C58" s="20" t="s">
        <v>260</v>
      </c>
      <c r="D58" s="20" t="s">
        <v>88</v>
      </c>
      <c r="E58" s="20" t="s">
        <v>89</v>
      </c>
      <c r="F58" s="20" t="s">
        <v>261</v>
      </c>
      <c r="G58" s="20" t="s">
        <v>252</v>
      </c>
      <c r="H58" s="21">
        <v>67700</v>
      </c>
      <c r="I58" s="21">
        <v>67700</v>
      </c>
      <c r="J58" s="21"/>
      <c r="K58" s="21"/>
      <c r="L58" s="21"/>
      <c r="M58" s="21">
        <v>67700</v>
      </c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</row>
    <row r="59" ht="21" customHeight="1" spans="1:24">
      <c r="A59" s="34" t="s">
        <v>114</v>
      </c>
      <c r="B59" s="35"/>
      <c r="C59" s="35"/>
      <c r="D59" s="35"/>
      <c r="E59" s="35"/>
      <c r="F59" s="35"/>
      <c r="G59" s="36"/>
      <c r="H59" s="21">
        <v>3272300</v>
      </c>
      <c r="I59" s="21">
        <v>3272300</v>
      </c>
      <c r="J59" s="21"/>
      <c r="K59" s="21"/>
      <c r="L59" s="21"/>
      <c r="M59" s="21">
        <v>3272300</v>
      </c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</row>
  </sheetData>
  <mergeCells count="30">
    <mergeCell ref="A3:X3"/>
    <mergeCell ref="A4:G4"/>
    <mergeCell ref="H5:X5"/>
    <mergeCell ref="I6:N6"/>
    <mergeCell ref="O6:Q6"/>
    <mergeCell ref="S6:X6"/>
    <mergeCell ref="I7:J7"/>
    <mergeCell ref="A59:G59"/>
    <mergeCell ref="A5:A8"/>
    <mergeCell ref="B5:B8"/>
    <mergeCell ref="C5:C8"/>
    <mergeCell ref="D5:D8"/>
    <mergeCell ref="E5:E8"/>
    <mergeCell ref="F5:F8"/>
    <mergeCell ref="G5:G8"/>
    <mergeCell ref="H6:H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" right="0.3" top="0.46" bottom="0.46" header="0.4" footer="0.4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10.6555555555556" defaultRowHeight="14.25" customHeight="1"/>
  <cols>
    <col min="1" max="1" width="16.9777777777778" customWidth="1"/>
    <col min="2" max="2" width="23.8222222222222" customWidth="1"/>
    <col min="3" max="3" width="38.3333333333333" customWidth="1"/>
    <col min="4" max="4" width="27.8333333333333" customWidth="1"/>
    <col min="5" max="5" width="13" customWidth="1"/>
    <col min="6" max="6" width="20.6555555555556" customWidth="1"/>
    <col min="7" max="7" width="11.5" customWidth="1"/>
    <col min="8" max="8" width="20.6555555555556" customWidth="1"/>
    <col min="9" max="21" width="22.3333333333333" customWidth="1"/>
    <col min="22" max="23" width="22.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98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U2" s="98"/>
      <c r="W2" s="37" t="s">
        <v>262</v>
      </c>
    </row>
    <row r="3" ht="41.25" customHeight="1" spans="1:23">
      <c r="A3" s="5" t="str">
        <f>"2025"&amp;"年部门项目支出预算表"</f>
        <v>2025年部门项目支出预算表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ht="19.5" customHeight="1" spans="1:23">
      <c r="A4" s="6" t="str">
        <f>"单位名称："&amp;"保山市妇女联合会"</f>
        <v>单位名称：保山市妇女联合会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98"/>
      <c r="W4" s="84" t="s">
        <v>164</v>
      </c>
    </row>
    <row r="5" ht="21.75" customHeight="1" spans="1:23">
      <c r="A5" s="9" t="s">
        <v>263</v>
      </c>
      <c r="B5" s="10" t="s">
        <v>173</v>
      </c>
      <c r="C5" s="9" t="s">
        <v>174</v>
      </c>
      <c r="D5" s="9" t="s">
        <v>264</v>
      </c>
      <c r="E5" s="10" t="s">
        <v>175</v>
      </c>
      <c r="F5" s="10" t="s">
        <v>176</v>
      </c>
      <c r="G5" s="10" t="s">
        <v>265</v>
      </c>
      <c r="H5" s="10" t="s">
        <v>266</v>
      </c>
      <c r="I5" s="27" t="s">
        <v>56</v>
      </c>
      <c r="J5" s="11" t="s">
        <v>267</v>
      </c>
      <c r="K5" s="12"/>
      <c r="L5" s="12"/>
      <c r="M5" s="13"/>
      <c r="N5" s="11" t="s">
        <v>181</v>
      </c>
      <c r="O5" s="12"/>
      <c r="P5" s="13"/>
      <c r="Q5" s="10" t="s">
        <v>62</v>
      </c>
      <c r="R5" s="11" t="s">
        <v>78</v>
      </c>
      <c r="S5" s="12"/>
      <c r="T5" s="12"/>
      <c r="U5" s="12"/>
      <c r="V5" s="12"/>
      <c r="W5" s="13"/>
    </row>
    <row r="6" ht="21.75" customHeight="1" spans="1:23">
      <c r="A6" s="14"/>
      <c r="B6" s="15"/>
      <c r="C6" s="14"/>
      <c r="D6" s="14"/>
      <c r="E6" s="15"/>
      <c r="F6" s="15"/>
      <c r="G6" s="15"/>
      <c r="H6" s="15"/>
      <c r="I6" s="28"/>
      <c r="J6" s="100" t="s">
        <v>59</v>
      </c>
      <c r="K6" s="101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9" t="s">
        <v>65</v>
      </c>
      <c r="T6" s="9" t="s">
        <v>188</v>
      </c>
      <c r="U6" s="9" t="s">
        <v>67</v>
      </c>
      <c r="V6" s="9" t="s">
        <v>68</v>
      </c>
      <c r="W6" s="9" t="s">
        <v>69</v>
      </c>
    </row>
    <row r="7" ht="21" customHeight="1" spans="1:23">
      <c r="A7" s="14"/>
      <c r="B7" s="15"/>
      <c r="C7" s="14"/>
      <c r="D7" s="14"/>
      <c r="E7" s="15"/>
      <c r="F7" s="15"/>
      <c r="G7" s="15"/>
      <c r="H7" s="15"/>
      <c r="I7" s="28"/>
      <c r="J7" s="102" t="s">
        <v>58</v>
      </c>
      <c r="K7" s="78"/>
      <c r="L7" s="15"/>
      <c r="M7" s="15"/>
      <c r="N7" s="15"/>
      <c r="O7" s="15"/>
      <c r="P7" s="15"/>
      <c r="Q7" s="15"/>
      <c r="R7" s="15"/>
      <c r="S7" s="14"/>
      <c r="T7" s="14"/>
      <c r="U7" s="14"/>
      <c r="V7" s="14"/>
      <c r="W7" s="14"/>
    </row>
    <row r="8" ht="39.75" customHeight="1" spans="1:23">
      <c r="A8" s="16"/>
      <c r="B8" s="17"/>
      <c r="C8" s="16"/>
      <c r="D8" s="16"/>
      <c r="E8" s="17"/>
      <c r="F8" s="17"/>
      <c r="G8" s="17"/>
      <c r="H8" s="17"/>
      <c r="I8" s="29"/>
      <c r="J8" s="44" t="s">
        <v>58</v>
      </c>
      <c r="K8" s="44" t="s">
        <v>268</v>
      </c>
      <c r="L8" s="17"/>
      <c r="M8" s="17"/>
      <c r="N8" s="17"/>
      <c r="O8" s="17"/>
      <c r="P8" s="17"/>
      <c r="Q8" s="17"/>
      <c r="R8" s="17"/>
      <c r="S8" s="16"/>
      <c r="T8" s="16"/>
      <c r="U8" s="16"/>
      <c r="V8" s="16"/>
      <c r="W8" s="16"/>
    </row>
    <row r="9" ht="19.5" customHeight="1" spans="1:23">
      <c r="A9" s="99">
        <v>1</v>
      </c>
      <c r="B9" s="99">
        <v>2</v>
      </c>
      <c r="C9" s="99">
        <v>3</v>
      </c>
      <c r="D9" s="99">
        <v>4</v>
      </c>
      <c r="E9" s="99">
        <v>5</v>
      </c>
      <c r="F9" s="99">
        <v>6</v>
      </c>
      <c r="G9" s="99">
        <v>7</v>
      </c>
      <c r="H9" s="99">
        <v>8</v>
      </c>
      <c r="I9" s="99">
        <v>9</v>
      </c>
      <c r="J9" s="99">
        <v>10</v>
      </c>
      <c r="K9" s="99">
        <v>11</v>
      </c>
      <c r="L9" s="99">
        <v>12</v>
      </c>
      <c r="M9" s="99">
        <v>13</v>
      </c>
      <c r="N9" s="99">
        <v>14</v>
      </c>
      <c r="O9" s="99">
        <v>15</v>
      </c>
      <c r="P9" s="99">
        <v>16</v>
      </c>
      <c r="Q9" s="99">
        <v>17</v>
      </c>
      <c r="R9" s="99">
        <v>18</v>
      </c>
      <c r="S9" s="99">
        <v>19</v>
      </c>
      <c r="T9" s="99">
        <v>20</v>
      </c>
      <c r="U9" s="99">
        <v>21</v>
      </c>
      <c r="V9" s="99">
        <v>22</v>
      </c>
      <c r="W9" s="99">
        <v>23</v>
      </c>
    </row>
    <row r="10" ht="21.75" customHeight="1" spans="1:23">
      <c r="A10" s="20"/>
      <c r="B10" s="20"/>
      <c r="C10" s="20" t="s">
        <v>269</v>
      </c>
      <c r="D10" s="20"/>
      <c r="E10" s="20"/>
      <c r="F10" s="20"/>
      <c r="G10" s="20"/>
      <c r="H10" s="20"/>
      <c r="I10" s="21">
        <v>144000</v>
      </c>
      <c r="J10" s="21">
        <v>144000</v>
      </c>
      <c r="K10" s="21">
        <v>144000</v>
      </c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</row>
    <row r="11" ht="21.75" customHeight="1" spans="1:23">
      <c r="A11" s="20" t="s">
        <v>270</v>
      </c>
      <c r="B11" s="20" t="s">
        <v>271</v>
      </c>
      <c r="C11" s="20" t="s">
        <v>269</v>
      </c>
      <c r="D11" s="20" t="s">
        <v>71</v>
      </c>
      <c r="E11" s="20" t="s">
        <v>88</v>
      </c>
      <c r="F11" s="20" t="s">
        <v>89</v>
      </c>
      <c r="G11" s="20" t="s">
        <v>227</v>
      </c>
      <c r="H11" s="20" t="s">
        <v>228</v>
      </c>
      <c r="I11" s="21">
        <v>45000</v>
      </c>
      <c r="J11" s="21">
        <v>45000</v>
      </c>
      <c r="K11" s="21">
        <v>45000</v>
      </c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</row>
    <row r="12" ht="21.75" customHeight="1" spans="1:23">
      <c r="A12" s="20" t="s">
        <v>270</v>
      </c>
      <c r="B12" s="20" t="s">
        <v>271</v>
      </c>
      <c r="C12" s="20" t="s">
        <v>269</v>
      </c>
      <c r="D12" s="20" t="s">
        <v>71</v>
      </c>
      <c r="E12" s="20" t="s">
        <v>88</v>
      </c>
      <c r="F12" s="20" t="s">
        <v>89</v>
      </c>
      <c r="G12" s="20" t="s">
        <v>229</v>
      </c>
      <c r="H12" s="20" t="s">
        <v>230</v>
      </c>
      <c r="I12" s="21">
        <v>17000</v>
      </c>
      <c r="J12" s="21">
        <v>17000</v>
      </c>
      <c r="K12" s="21">
        <v>17000</v>
      </c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</row>
    <row r="13" ht="21.75" customHeight="1" spans="1:23">
      <c r="A13" s="20" t="s">
        <v>270</v>
      </c>
      <c r="B13" s="20" t="s">
        <v>271</v>
      </c>
      <c r="C13" s="20" t="s">
        <v>269</v>
      </c>
      <c r="D13" s="20" t="s">
        <v>71</v>
      </c>
      <c r="E13" s="20" t="s">
        <v>88</v>
      </c>
      <c r="F13" s="20" t="s">
        <v>89</v>
      </c>
      <c r="G13" s="20" t="s">
        <v>237</v>
      </c>
      <c r="H13" s="20" t="s">
        <v>238</v>
      </c>
      <c r="I13" s="21">
        <v>52600</v>
      </c>
      <c r="J13" s="21">
        <v>52600</v>
      </c>
      <c r="K13" s="21">
        <v>52600</v>
      </c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</row>
    <row r="14" ht="21.75" customHeight="1" spans="1:23">
      <c r="A14" s="20" t="s">
        <v>270</v>
      </c>
      <c r="B14" s="20" t="s">
        <v>271</v>
      </c>
      <c r="C14" s="20" t="s">
        <v>269</v>
      </c>
      <c r="D14" s="20" t="s">
        <v>71</v>
      </c>
      <c r="E14" s="20" t="s">
        <v>88</v>
      </c>
      <c r="F14" s="20" t="s">
        <v>89</v>
      </c>
      <c r="G14" s="20" t="s">
        <v>220</v>
      </c>
      <c r="H14" s="20" t="s">
        <v>221</v>
      </c>
      <c r="I14" s="21">
        <v>15000</v>
      </c>
      <c r="J14" s="21">
        <v>15000</v>
      </c>
      <c r="K14" s="21">
        <v>15000</v>
      </c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ht="21.75" customHeight="1" spans="1:23">
      <c r="A15" s="20" t="s">
        <v>270</v>
      </c>
      <c r="B15" s="20" t="s">
        <v>271</v>
      </c>
      <c r="C15" s="20" t="s">
        <v>269</v>
      </c>
      <c r="D15" s="20" t="s">
        <v>71</v>
      </c>
      <c r="E15" s="20" t="s">
        <v>88</v>
      </c>
      <c r="F15" s="20" t="s">
        <v>89</v>
      </c>
      <c r="G15" s="20" t="s">
        <v>245</v>
      </c>
      <c r="H15" s="20" t="s">
        <v>246</v>
      </c>
      <c r="I15" s="21">
        <v>14400</v>
      </c>
      <c r="J15" s="21">
        <v>14400</v>
      </c>
      <c r="K15" s="21">
        <v>14400</v>
      </c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ht="18.75" customHeight="1" spans="1:23">
      <c r="A16" s="34" t="s">
        <v>114</v>
      </c>
      <c r="B16" s="35"/>
      <c r="C16" s="35"/>
      <c r="D16" s="35"/>
      <c r="E16" s="35"/>
      <c r="F16" s="35"/>
      <c r="G16" s="35"/>
      <c r="H16" s="36"/>
      <c r="I16" s="21">
        <v>144000</v>
      </c>
      <c r="J16" s="21">
        <v>144000</v>
      </c>
      <c r="K16" s="21">
        <v>144000</v>
      </c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</sheetData>
  <mergeCells count="28">
    <mergeCell ref="A3:W3"/>
    <mergeCell ref="A4:H4"/>
    <mergeCell ref="J5:M5"/>
    <mergeCell ref="N5:P5"/>
    <mergeCell ref="R5:W5"/>
    <mergeCell ref="A16:H16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" right="0.3" top="0.46" bottom="0.46" header="0.4" footer="0.4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8"/>
  <sheetViews>
    <sheetView showZeros="0" workbookViewId="0">
      <pane ySplit="1" topLeftCell="A7" activePane="bottomLeft" state="frozen"/>
      <selection/>
      <selection pane="bottomLeft" activeCell="A1" sqref="A1"/>
    </sheetView>
  </sheetViews>
  <sheetFormatPr defaultColWidth="10.6555555555556" defaultRowHeight="12" customHeight="1"/>
  <cols>
    <col min="1" max="1" width="40" customWidth="1"/>
    <col min="2" max="2" width="42.9777777777778" customWidth="1"/>
    <col min="3" max="4" width="19.3222222222222" customWidth="1"/>
    <col min="5" max="5" width="22.3222222222222" customWidth="1"/>
    <col min="6" max="6" width="12.3222222222222" customWidth="1"/>
    <col min="7" max="7" width="22.9777777777778" customWidth="1"/>
    <col min="8" max="9" width="12.3222222222222" customWidth="1"/>
    <col min="10" max="10" width="22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71" t="s">
        <v>272</v>
      </c>
    </row>
    <row r="3" ht="33" customHeight="1" spans="1:10">
      <c r="A3" s="5" t="str">
        <f>"2025"&amp;"年项目支出绩效目标表"</f>
        <v>2025年项目支出绩效目标表</v>
      </c>
      <c r="B3" s="5"/>
      <c r="C3" s="5"/>
      <c r="D3" s="5"/>
      <c r="E3" s="5"/>
      <c r="F3" s="5"/>
      <c r="G3" s="5"/>
      <c r="H3" s="5"/>
      <c r="I3" s="5"/>
      <c r="J3" s="5"/>
    </row>
    <row r="4" ht="17.25" customHeight="1" spans="1:2">
      <c r="A4" s="6" t="str">
        <f>"单位名称："&amp;"保山市妇女联合会"</f>
        <v>单位名称：保山市妇女联合会</v>
      </c>
      <c r="B4" s="45"/>
    </row>
    <row r="5" ht="44.25" customHeight="1" spans="1:10">
      <c r="A5" s="44" t="s">
        <v>273</v>
      </c>
      <c r="B5" s="44" t="s">
        <v>274</v>
      </c>
      <c r="C5" s="44" t="s">
        <v>275</v>
      </c>
      <c r="D5" s="44" t="s">
        <v>276</v>
      </c>
      <c r="E5" s="44" t="s">
        <v>277</v>
      </c>
      <c r="F5" s="46" t="s">
        <v>278</v>
      </c>
      <c r="G5" s="44" t="s">
        <v>279</v>
      </c>
      <c r="H5" s="46" t="s">
        <v>280</v>
      </c>
      <c r="I5" s="46" t="s">
        <v>281</v>
      </c>
      <c r="J5" s="44" t="s">
        <v>282</v>
      </c>
    </row>
    <row r="6" ht="19.5" customHeight="1" spans="1:10">
      <c r="A6" s="44">
        <v>1</v>
      </c>
      <c r="B6" s="44">
        <v>2</v>
      </c>
      <c r="C6" s="44">
        <v>3</v>
      </c>
      <c r="D6" s="44">
        <v>4</v>
      </c>
      <c r="E6" s="44">
        <v>5</v>
      </c>
      <c r="F6" s="46">
        <v>6</v>
      </c>
      <c r="G6" s="44">
        <v>7</v>
      </c>
      <c r="H6" s="46">
        <v>8</v>
      </c>
      <c r="I6" s="46">
        <v>9</v>
      </c>
      <c r="J6" s="44">
        <v>10</v>
      </c>
    </row>
    <row r="7" ht="40.5" customHeight="1" spans="1:10">
      <c r="A7" s="20" t="s">
        <v>71</v>
      </c>
      <c r="B7" s="20"/>
      <c r="C7" s="20"/>
      <c r="D7" s="20"/>
      <c r="E7" s="20"/>
      <c r="F7" s="20"/>
      <c r="G7" s="20"/>
      <c r="H7" s="20"/>
      <c r="I7" s="20"/>
      <c r="J7" s="20"/>
    </row>
    <row r="8" ht="40.5" customHeight="1" spans="1:10">
      <c r="A8" s="22" t="s">
        <v>71</v>
      </c>
      <c r="B8" s="20"/>
      <c r="C8" s="20"/>
      <c r="D8" s="20"/>
      <c r="E8" s="20"/>
      <c r="F8" s="23"/>
      <c r="G8" s="20"/>
      <c r="H8" s="23"/>
      <c r="I8" s="23"/>
      <c r="J8" s="20"/>
    </row>
    <row r="9" ht="40.5" customHeight="1" spans="1:10">
      <c r="A9" s="82" t="s">
        <v>269</v>
      </c>
      <c r="B9" s="20" t="s">
        <v>283</v>
      </c>
      <c r="C9" s="20" t="s">
        <v>284</v>
      </c>
      <c r="D9" s="20" t="s">
        <v>285</v>
      </c>
      <c r="E9" s="20" t="s">
        <v>286</v>
      </c>
      <c r="F9" s="23" t="s">
        <v>287</v>
      </c>
      <c r="G9" s="20" t="s">
        <v>160</v>
      </c>
      <c r="H9" s="23" t="s">
        <v>288</v>
      </c>
      <c r="I9" s="23" t="s">
        <v>289</v>
      </c>
      <c r="J9" s="20" t="s">
        <v>290</v>
      </c>
    </row>
    <row r="10" ht="40.5" customHeight="1" spans="1:10">
      <c r="A10" s="82" t="s">
        <v>269</v>
      </c>
      <c r="B10" s="20" t="s">
        <v>283</v>
      </c>
      <c r="C10" s="20" t="s">
        <v>284</v>
      </c>
      <c r="D10" s="20" t="s">
        <v>285</v>
      </c>
      <c r="E10" s="20" t="s">
        <v>291</v>
      </c>
      <c r="F10" s="23" t="s">
        <v>287</v>
      </c>
      <c r="G10" s="20" t="s">
        <v>158</v>
      </c>
      <c r="H10" s="23" t="s">
        <v>292</v>
      </c>
      <c r="I10" s="23" t="s">
        <v>289</v>
      </c>
      <c r="J10" s="20" t="s">
        <v>293</v>
      </c>
    </row>
    <row r="11" ht="40.5" customHeight="1" spans="1:10">
      <c r="A11" s="82" t="s">
        <v>269</v>
      </c>
      <c r="B11" s="20" t="s">
        <v>283</v>
      </c>
      <c r="C11" s="20" t="s">
        <v>284</v>
      </c>
      <c r="D11" s="20" t="s">
        <v>285</v>
      </c>
      <c r="E11" s="20" t="s">
        <v>294</v>
      </c>
      <c r="F11" s="23" t="s">
        <v>287</v>
      </c>
      <c r="G11" s="20" t="s">
        <v>160</v>
      </c>
      <c r="H11" s="23" t="s">
        <v>292</v>
      </c>
      <c r="I11" s="23" t="s">
        <v>289</v>
      </c>
      <c r="J11" s="20" t="s">
        <v>295</v>
      </c>
    </row>
    <row r="12" ht="40.5" customHeight="1" spans="1:10">
      <c r="A12" s="82" t="s">
        <v>269</v>
      </c>
      <c r="B12" s="20" t="s">
        <v>283</v>
      </c>
      <c r="C12" s="20" t="s">
        <v>284</v>
      </c>
      <c r="D12" s="20" t="s">
        <v>285</v>
      </c>
      <c r="E12" s="20" t="s">
        <v>296</v>
      </c>
      <c r="F12" s="23" t="s">
        <v>287</v>
      </c>
      <c r="G12" s="20" t="s">
        <v>297</v>
      </c>
      <c r="H12" s="23" t="s">
        <v>292</v>
      </c>
      <c r="I12" s="23" t="s">
        <v>289</v>
      </c>
      <c r="J12" s="20" t="s">
        <v>298</v>
      </c>
    </row>
    <row r="13" ht="40.5" customHeight="1" spans="1:10">
      <c r="A13" s="82" t="s">
        <v>269</v>
      </c>
      <c r="B13" s="20" t="s">
        <v>283</v>
      </c>
      <c r="C13" s="20" t="s">
        <v>284</v>
      </c>
      <c r="D13" s="20" t="s">
        <v>285</v>
      </c>
      <c r="E13" s="20" t="s">
        <v>299</v>
      </c>
      <c r="F13" s="23" t="s">
        <v>287</v>
      </c>
      <c r="G13" s="20" t="s">
        <v>162</v>
      </c>
      <c r="H13" s="23" t="s">
        <v>292</v>
      </c>
      <c r="I13" s="23" t="s">
        <v>289</v>
      </c>
      <c r="J13" s="20" t="s">
        <v>300</v>
      </c>
    </row>
    <row r="14" ht="40.5" customHeight="1" spans="1:10">
      <c r="A14" s="82" t="s">
        <v>269</v>
      </c>
      <c r="B14" s="20" t="s">
        <v>283</v>
      </c>
      <c r="C14" s="20" t="s">
        <v>284</v>
      </c>
      <c r="D14" s="20" t="s">
        <v>285</v>
      </c>
      <c r="E14" s="20" t="s">
        <v>301</v>
      </c>
      <c r="F14" s="23" t="s">
        <v>287</v>
      </c>
      <c r="G14" s="20" t="s">
        <v>302</v>
      </c>
      <c r="H14" s="23" t="s">
        <v>292</v>
      </c>
      <c r="I14" s="23" t="s">
        <v>289</v>
      </c>
      <c r="J14" s="20" t="s">
        <v>303</v>
      </c>
    </row>
    <row r="15" ht="40.5" customHeight="1" spans="1:10">
      <c r="A15" s="82" t="s">
        <v>269</v>
      </c>
      <c r="B15" s="20" t="s">
        <v>283</v>
      </c>
      <c r="C15" s="20" t="s">
        <v>284</v>
      </c>
      <c r="D15" s="20" t="s">
        <v>304</v>
      </c>
      <c r="E15" s="20" t="s">
        <v>305</v>
      </c>
      <c r="F15" s="23" t="s">
        <v>287</v>
      </c>
      <c r="G15" s="20" t="s">
        <v>160</v>
      </c>
      <c r="H15" s="23" t="s">
        <v>306</v>
      </c>
      <c r="I15" s="23" t="s">
        <v>289</v>
      </c>
      <c r="J15" s="20" t="s">
        <v>307</v>
      </c>
    </row>
    <row r="16" ht="40.5" customHeight="1" spans="1:10">
      <c r="A16" s="82" t="s">
        <v>269</v>
      </c>
      <c r="B16" s="20" t="s">
        <v>283</v>
      </c>
      <c r="C16" s="20" t="s">
        <v>308</v>
      </c>
      <c r="D16" s="20" t="s">
        <v>309</v>
      </c>
      <c r="E16" s="20" t="s">
        <v>310</v>
      </c>
      <c r="F16" s="23" t="s">
        <v>287</v>
      </c>
      <c r="G16" s="20" t="s">
        <v>311</v>
      </c>
      <c r="H16" s="23" t="s">
        <v>312</v>
      </c>
      <c r="I16" s="23" t="s">
        <v>289</v>
      </c>
      <c r="J16" s="20" t="s">
        <v>313</v>
      </c>
    </row>
    <row r="17" ht="40.5" customHeight="1" spans="1:10">
      <c r="A17" s="82" t="s">
        <v>269</v>
      </c>
      <c r="B17" s="20" t="s">
        <v>283</v>
      </c>
      <c r="C17" s="20" t="s">
        <v>308</v>
      </c>
      <c r="D17" s="20" t="s">
        <v>309</v>
      </c>
      <c r="E17" s="20" t="s">
        <v>314</v>
      </c>
      <c r="F17" s="23" t="s">
        <v>287</v>
      </c>
      <c r="G17" s="20" t="s">
        <v>302</v>
      </c>
      <c r="H17" s="23" t="s">
        <v>315</v>
      </c>
      <c r="I17" s="23" t="s">
        <v>289</v>
      </c>
      <c r="J17" s="20" t="s">
        <v>316</v>
      </c>
    </row>
    <row r="18" ht="40.5" customHeight="1" spans="1:10">
      <c r="A18" s="82" t="s">
        <v>269</v>
      </c>
      <c r="B18" s="20" t="s">
        <v>283</v>
      </c>
      <c r="C18" s="20" t="s">
        <v>317</v>
      </c>
      <c r="D18" s="20" t="s">
        <v>318</v>
      </c>
      <c r="E18" s="20" t="s">
        <v>319</v>
      </c>
      <c r="F18" s="23" t="s">
        <v>287</v>
      </c>
      <c r="G18" s="20" t="s">
        <v>320</v>
      </c>
      <c r="H18" s="23" t="s">
        <v>321</v>
      </c>
      <c r="I18" s="23" t="s">
        <v>289</v>
      </c>
      <c r="J18" s="20" t="s">
        <v>322</v>
      </c>
    </row>
  </sheetData>
  <mergeCells count="4">
    <mergeCell ref="A3:J3"/>
    <mergeCell ref="A4:H4"/>
    <mergeCell ref="A9:A18"/>
    <mergeCell ref="B9:B18"/>
  </mergeCells>
  <printOptions horizontalCentered="1"/>
  <pageMargins left="0.79" right="0.79" top="0.59" bottom="0.59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C21" sqref="C21"/>
    </sheetView>
  </sheetViews>
  <sheetFormatPr defaultColWidth="10.6555555555556" defaultRowHeight="14.25" customHeight="1" outlineLevelCol="5"/>
  <cols>
    <col min="1" max="1" width="42.8222222222222" customWidth="1"/>
    <col min="2" max="2" width="19.6555555555556" customWidth="1"/>
    <col min="3" max="3" width="40.9777777777778" customWidth="1"/>
    <col min="4" max="6" width="33.3333333333333" customWidth="1"/>
  </cols>
  <sheetData>
    <row r="1" customHeight="1" spans="1:6">
      <c r="A1" s="1"/>
      <c r="B1" s="1"/>
      <c r="C1" s="1"/>
      <c r="D1" s="1"/>
      <c r="E1" s="1"/>
      <c r="F1" s="1"/>
    </row>
    <row r="2" ht="15.75" customHeight="1" spans="1:6">
      <c r="A2" s="85">
        <v>1</v>
      </c>
      <c r="B2" s="86">
        <v>0</v>
      </c>
      <c r="C2" s="85">
        <v>1</v>
      </c>
      <c r="D2" s="87"/>
      <c r="E2" s="87"/>
      <c r="F2" s="84" t="s">
        <v>323</v>
      </c>
    </row>
    <row r="3" ht="36.75" customHeight="1" spans="1:6">
      <c r="A3" s="88" t="str">
        <f>"2025"&amp;"年政府性基金预算支出预算表"</f>
        <v>2025年政府性基金预算支出预算表</v>
      </c>
      <c r="B3" s="88" t="s">
        <v>324</v>
      </c>
      <c r="C3" s="88"/>
      <c r="D3" s="88"/>
      <c r="E3" s="88"/>
      <c r="F3" s="88"/>
    </row>
    <row r="4" ht="13.5" customHeight="1" spans="1:6">
      <c r="A4" s="6" t="str">
        <f t="shared" ref="A4:B4" si="0">"单位名称："&amp;"保山市妇女联合会"</f>
        <v>单位名称：保山市妇女联合会</v>
      </c>
      <c r="B4" s="6" t="str">
        <f t="shared" si="0"/>
        <v>单位名称：保山市妇女联合会</v>
      </c>
      <c r="C4" s="6"/>
      <c r="D4" s="87"/>
      <c r="E4" s="87"/>
      <c r="F4" s="84" t="s">
        <v>1</v>
      </c>
    </row>
    <row r="5" ht="19.5" customHeight="1" spans="1:6">
      <c r="A5" s="89" t="s">
        <v>172</v>
      </c>
      <c r="B5" s="90" t="s">
        <v>73</v>
      </c>
      <c r="C5" s="91" t="s">
        <v>74</v>
      </c>
      <c r="D5" s="12" t="s">
        <v>325</v>
      </c>
      <c r="E5" s="12"/>
      <c r="F5" s="13"/>
    </row>
    <row r="6" ht="18.75" customHeight="1" spans="1:6">
      <c r="A6" s="92"/>
      <c r="B6" s="93"/>
      <c r="C6" s="79"/>
      <c r="D6" s="78" t="s">
        <v>56</v>
      </c>
      <c r="E6" s="78" t="s">
        <v>75</v>
      </c>
      <c r="F6" s="78" t="s">
        <v>76</v>
      </c>
    </row>
    <row r="7" ht="18.75" customHeight="1" spans="1:6">
      <c r="A7" s="92">
        <v>1</v>
      </c>
      <c r="B7" s="94" t="s">
        <v>158</v>
      </c>
      <c r="C7" s="79">
        <v>3</v>
      </c>
      <c r="D7" s="78">
        <v>4</v>
      </c>
      <c r="E7" s="78">
        <v>5</v>
      </c>
      <c r="F7" s="78">
        <v>6</v>
      </c>
    </row>
    <row r="8" ht="21" customHeight="1" spans="1:6">
      <c r="A8" s="20"/>
      <c r="B8" s="20"/>
      <c r="C8" s="20"/>
      <c r="D8" s="21"/>
      <c r="E8" s="21"/>
      <c r="F8" s="21"/>
    </row>
    <row r="9" ht="21" customHeight="1" spans="1:6">
      <c r="A9" s="20"/>
      <c r="B9" s="20"/>
      <c r="C9" s="20"/>
      <c r="D9" s="21"/>
      <c r="E9" s="21"/>
      <c r="F9" s="21"/>
    </row>
    <row r="10" ht="18.75" customHeight="1" spans="1:6">
      <c r="A10" s="95" t="s">
        <v>114</v>
      </c>
      <c r="B10" s="96" t="s">
        <v>114</v>
      </c>
      <c r="C10" s="97" t="s">
        <v>114</v>
      </c>
      <c r="D10" s="21"/>
      <c r="E10" s="21"/>
      <c r="F10" s="21"/>
    </row>
    <row r="11" customHeight="1" spans="1:1">
      <c r="A11" t="s">
        <v>326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" right="0.3" top="0.46" bottom="0.46" header="0.4" footer="0.4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10.6555555555556" defaultRowHeight="14.25" customHeight="1"/>
  <cols>
    <col min="1" max="1" width="45.6555555555556" customWidth="1"/>
    <col min="2" max="2" width="25.3333333333333" customWidth="1"/>
    <col min="3" max="3" width="41.1555555555556" customWidth="1"/>
    <col min="4" max="4" width="9" customWidth="1"/>
    <col min="5" max="5" width="12" customWidth="1"/>
    <col min="6" max="17" width="19.3333333333333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.75" customHeight="1" spans="1:17">
      <c r="A2" s="3"/>
      <c r="B2" s="3"/>
      <c r="C2" s="3"/>
      <c r="D2" s="3"/>
      <c r="E2" s="3"/>
      <c r="F2" s="3"/>
      <c r="G2" s="3"/>
      <c r="H2" s="3"/>
      <c r="I2" s="3"/>
      <c r="J2" s="3"/>
      <c r="O2" s="47"/>
      <c r="P2" s="47"/>
      <c r="Q2" s="37" t="s">
        <v>327</v>
      </c>
    </row>
    <row r="3" ht="35.25" customHeight="1" spans="1:17">
      <c r="A3" s="38" t="str">
        <f>"2025"&amp;"年部门政府采购预算表"</f>
        <v>2025年部门政府采购预算表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</row>
    <row r="4" ht="18.75" customHeight="1" spans="1:17">
      <c r="A4" s="39" t="str">
        <f>"单位名称："&amp;"保山市妇女联合会"</f>
        <v>单位名称：保山市妇女联合会</v>
      </c>
      <c r="B4" s="39"/>
      <c r="C4" s="39"/>
      <c r="D4" s="39"/>
      <c r="E4" s="39"/>
      <c r="F4" s="39"/>
      <c r="G4" s="7"/>
      <c r="H4" s="7"/>
      <c r="I4" s="7"/>
      <c r="J4" s="7"/>
      <c r="O4" s="72"/>
      <c r="P4" s="72"/>
      <c r="Q4" s="84" t="s">
        <v>164</v>
      </c>
    </row>
    <row r="5" ht="15.75" customHeight="1" spans="1:17">
      <c r="A5" s="10" t="s">
        <v>328</v>
      </c>
      <c r="B5" s="60" t="s">
        <v>329</v>
      </c>
      <c r="C5" s="60" t="s">
        <v>330</v>
      </c>
      <c r="D5" s="60" t="s">
        <v>331</v>
      </c>
      <c r="E5" s="60" t="s">
        <v>332</v>
      </c>
      <c r="F5" s="60" t="s">
        <v>333</v>
      </c>
      <c r="G5" s="42" t="s">
        <v>179</v>
      </c>
      <c r="H5" s="42"/>
      <c r="I5" s="42"/>
      <c r="J5" s="42"/>
      <c r="K5" s="42"/>
      <c r="L5" s="42"/>
      <c r="M5" s="42"/>
      <c r="N5" s="42"/>
      <c r="O5" s="42"/>
      <c r="P5" s="42"/>
      <c r="Q5" s="43"/>
    </row>
    <row r="6" ht="17.25" customHeight="1" spans="1:17">
      <c r="A6" s="15"/>
      <c r="B6" s="62"/>
      <c r="C6" s="62"/>
      <c r="D6" s="62"/>
      <c r="E6" s="62"/>
      <c r="F6" s="62"/>
      <c r="G6" s="62" t="s">
        <v>56</v>
      </c>
      <c r="H6" s="62" t="s">
        <v>59</v>
      </c>
      <c r="I6" s="62" t="s">
        <v>334</v>
      </c>
      <c r="J6" s="62" t="s">
        <v>335</v>
      </c>
      <c r="K6" s="63" t="s">
        <v>336</v>
      </c>
      <c r="L6" s="74" t="s">
        <v>78</v>
      </c>
      <c r="M6" s="74"/>
      <c r="N6" s="74"/>
      <c r="O6" s="74"/>
      <c r="P6" s="74"/>
      <c r="Q6" s="64"/>
    </row>
    <row r="7" ht="54" customHeight="1" spans="1:17">
      <c r="A7" s="17"/>
      <c r="B7" s="64"/>
      <c r="C7" s="64"/>
      <c r="D7" s="64"/>
      <c r="E7" s="64"/>
      <c r="F7" s="64"/>
      <c r="G7" s="64"/>
      <c r="H7" s="64" t="s">
        <v>58</v>
      </c>
      <c r="I7" s="64"/>
      <c r="J7" s="64"/>
      <c r="K7" s="65"/>
      <c r="L7" s="64" t="s">
        <v>58</v>
      </c>
      <c r="M7" s="64" t="s">
        <v>65</v>
      </c>
      <c r="N7" s="64" t="s">
        <v>188</v>
      </c>
      <c r="O7" s="75" t="s">
        <v>67</v>
      </c>
      <c r="P7" s="65" t="s">
        <v>68</v>
      </c>
      <c r="Q7" s="64" t="s">
        <v>69</v>
      </c>
    </row>
    <row r="8" ht="19.5" customHeight="1" spans="1:17">
      <c r="A8" s="29">
        <v>1</v>
      </c>
      <c r="B8" s="78">
        <v>2</v>
      </c>
      <c r="C8" s="78">
        <v>3</v>
      </c>
      <c r="D8" s="78">
        <v>4</v>
      </c>
      <c r="E8" s="78">
        <v>5</v>
      </c>
      <c r="F8" s="78">
        <v>6</v>
      </c>
      <c r="G8" s="79">
        <v>7</v>
      </c>
      <c r="H8" s="79">
        <v>8</v>
      </c>
      <c r="I8" s="79">
        <v>9</v>
      </c>
      <c r="J8" s="79">
        <v>10</v>
      </c>
      <c r="K8" s="79">
        <v>11</v>
      </c>
      <c r="L8" s="79">
        <v>12</v>
      </c>
      <c r="M8" s="79">
        <v>13</v>
      </c>
      <c r="N8" s="79">
        <v>14</v>
      </c>
      <c r="O8" s="79">
        <v>15</v>
      </c>
      <c r="P8" s="79">
        <v>16</v>
      </c>
      <c r="Q8" s="79">
        <v>17</v>
      </c>
    </row>
    <row r="9" ht="21" customHeight="1" spans="1:17">
      <c r="A9" s="20" t="s">
        <v>71</v>
      </c>
      <c r="B9" s="80"/>
      <c r="C9" s="80"/>
      <c r="D9" s="80"/>
      <c r="E9" s="81">
        <v>34</v>
      </c>
      <c r="F9" s="21">
        <v>12000</v>
      </c>
      <c r="G9" s="21">
        <v>28000</v>
      </c>
      <c r="H9" s="21">
        <v>28000</v>
      </c>
      <c r="I9" s="21"/>
      <c r="J9" s="21"/>
      <c r="K9" s="21"/>
      <c r="L9" s="21"/>
      <c r="M9" s="21"/>
      <c r="N9" s="21"/>
      <c r="O9" s="21"/>
      <c r="P9" s="21"/>
      <c r="Q9" s="21"/>
    </row>
    <row r="10" ht="21" customHeight="1" spans="1:17">
      <c r="A10" s="22" t="s">
        <v>71</v>
      </c>
      <c r="B10" s="20"/>
      <c r="C10" s="20"/>
      <c r="D10" s="23"/>
      <c r="E10" s="81">
        <v>34</v>
      </c>
      <c r="F10" s="21">
        <v>12000</v>
      </c>
      <c r="G10" s="21">
        <v>28000</v>
      </c>
      <c r="H10" s="21">
        <v>28000</v>
      </c>
      <c r="I10" s="21"/>
      <c r="J10" s="21"/>
      <c r="K10" s="21"/>
      <c r="L10" s="21"/>
      <c r="M10" s="21"/>
      <c r="N10" s="21"/>
      <c r="O10" s="21"/>
      <c r="P10" s="21"/>
      <c r="Q10" s="21"/>
    </row>
    <row r="11" ht="21" customHeight="1" spans="1:17">
      <c r="A11" s="82" t="s">
        <v>215</v>
      </c>
      <c r="B11" s="20" t="s">
        <v>337</v>
      </c>
      <c r="C11" s="20" t="s">
        <v>338</v>
      </c>
      <c r="D11" s="23" t="s">
        <v>339</v>
      </c>
      <c r="E11" s="83">
        <v>1</v>
      </c>
      <c r="F11" s="21"/>
      <c r="G11" s="21">
        <v>6000</v>
      </c>
      <c r="H11" s="21">
        <v>6000</v>
      </c>
      <c r="I11" s="21"/>
      <c r="J11" s="21"/>
      <c r="K11" s="21"/>
      <c r="L11" s="21"/>
      <c r="M11" s="21"/>
      <c r="N11" s="21"/>
      <c r="O11" s="21"/>
      <c r="P11" s="21"/>
      <c r="Q11" s="21"/>
    </row>
    <row r="12" ht="21" customHeight="1" spans="1:17">
      <c r="A12" s="82" t="s">
        <v>215</v>
      </c>
      <c r="B12" s="20" t="s">
        <v>340</v>
      </c>
      <c r="C12" s="20" t="s">
        <v>341</v>
      </c>
      <c r="D12" s="23" t="s">
        <v>339</v>
      </c>
      <c r="E12" s="83">
        <v>1</v>
      </c>
      <c r="F12" s="21">
        <v>6000</v>
      </c>
      <c r="G12" s="21">
        <v>6000</v>
      </c>
      <c r="H12" s="21">
        <v>6000</v>
      </c>
      <c r="I12" s="21"/>
      <c r="J12" s="21"/>
      <c r="K12" s="21"/>
      <c r="L12" s="21"/>
      <c r="M12" s="21"/>
      <c r="N12" s="21"/>
      <c r="O12" s="21"/>
      <c r="P12" s="21"/>
      <c r="Q12" s="21"/>
    </row>
    <row r="13" ht="21" customHeight="1" spans="1:17">
      <c r="A13" s="82" t="s">
        <v>215</v>
      </c>
      <c r="B13" s="20" t="s">
        <v>342</v>
      </c>
      <c r="C13" s="20" t="s">
        <v>343</v>
      </c>
      <c r="D13" s="23" t="s">
        <v>339</v>
      </c>
      <c r="E13" s="83">
        <v>1</v>
      </c>
      <c r="F13" s="21"/>
      <c r="G13" s="21">
        <v>10000</v>
      </c>
      <c r="H13" s="21">
        <v>10000</v>
      </c>
      <c r="I13" s="21"/>
      <c r="J13" s="21"/>
      <c r="K13" s="21"/>
      <c r="L13" s="21"/>
      <c r="M13" s="21"/>
      <c r="N13" s="21"/>
      <c r="O13" s="21"/>
      <c r="P13" s="21"/>
      <c r="Q13" s="21"/>
    </row>
    <row r="14" ht="21" customHeight="1" spans="1:17">
      <c r="A14" s="82" t="s">
        <v>226</v>
      </c>
      <c r="B14" s="20" t="s">
        <v>344</v>
      </c>
      <c r="C14" s="20" t="s">
        <v>345</v>
      </c>
      <c r="D14" s="23" t="s">
        <v>346</v>
      </c>
      <c r="E14" s="83">
        <v>1</v>
      </c>
      <c r="F14" s="21">
        <v>1800</v>
      </c>
      <c r="G14" s="21">
        <v>1800</v>
      </c>
      <c r="H14" s="21">
        <v>1800</v>
      </c>
      <c r="I14" s="21"/>
      <c r="J14" s="21"/>
      <c r="K14" s="21"/>
      <c r="L14" s="21"/>
      <c r="M14" s="21"/>
      <c r="N14" s="21"/>
      <c r="O14" s="21"/>
      <c r="P14" s="21"/>
      <c r="Q14" s="21"/>
    </row>
    <row r="15" ht="21" customHeight="1" spans="1:17">
      <c r="A15" s="82" t="s">
        <v>226</v>
      </c>
      <c r="B15" s="20" t="s">
        <v>347</v>
      </c>
      <c r="C15" s="20" t="s">
        <v>348</v>
      </c>
      <c r="D15" s="23" t="s">
        <v>349</v>
      </c>
      <c r="E15" s="83">
        <v>30</v>
      </c>
      <c r="F15" s="21">
        <v>4200</v>
      </c>
      <c r="G15" s="21">
        <v>4200</v>
      </c>
      <c r="H15" s="21">
        <v>4200</v>
      </c>
      <c r="I15" s="21"/>
      <c r="J15" s="21"/>
      <c r="K15" s="21"/>
      <c r="L15" s="21"/>
      <c r="M15" s="21"/>
      <c r="N15" s="21"/>
      <c r="O15" s="21"/>
      <c r="P15" s="21"/>
      <c r="Q15" s="21"/>
    </row>
    <row r="16" ht="21" customHeight="1" spans="1:17">
      <c r="A16" s="67" t="s">
        <v>114</v>
      </c>
      <c r="B16" s="68"/>
      <c r="C16" s="68"/>
      <c r="D16" s="68"/>
      <c r="E16" s="69"/>
      <c r="F16" s="21">
        <v>12000</v>
      </c>
      <c r="G16" s="21">
        <v>28000</v>
      </c>
      <c r="H16" s="21">
        <v>28000</v>
      </c>
      <c r="I16" s="21"/>
      <c r="J16" s="21"/>
      <c r="K16" s="21"/>
      <c r="L16" s="21"/>
      <c r="M16" s="21"/>
      <c r="N16" s="21"/>
      <c r="O16" s="21"/>
      <c r="P16" s="21"/>
      <c r="Q16" s="21"/>
    </row>
  </sheetData>
  <mergeCells count="16">
    <mergeCell ref="A3:Q3"/>
    <mergeCell ref="A4:F4"/>
    <mergeCell ref="G5:Q5"/>
    <mergeCell ref="L6:Q6"/>
    <mergeCell ref="A16:E16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0.79" right="0.79" top="0.59" bottom="0.59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showZeros="0" workbookViewId="0">
      <pane ySplit="1" topLeftCell="A2" activePane="bottomLeft" state="frozen"/>
      <selection/>
      <selection pane="bottomLeft" activeCell="D22" sqref="D22"/>
    </sheetView>
  </sheetViews>
  <sheetFormatPr defaultColWidth="10.6555555555556" defaultRowHeight="14.25" customHeight="1"/>
  <cols>
    <col min="1" max="1" width="56.9777777777778" customWidth="1"/>
    <col min="2" max="6" width="25.5" customWidth="1"/>
    <col min="7" max="17" width="22.155555555555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3.5" customHeight="1" spans="1:17">
      <c r="A2" s="56"/>
      <c r="B2" s="56"/>
      <c r="C2" s="57"/>
      <c r="D2" s="57"/>
      <c r="E2" s="57"/>
      <c r="F2" s="56"/>
      <c r="G2" s="56"/>
      <c r="H2" s="56"/>
      <c r="I2" s="56"/>
      <c r="J2" s="56"/>
      <c r="K2" s="70"/>
      <c r="L2" s="56"/>
      <c r="M2" s="56"/>
      <c r="N2" s="56"/>
      <c r="O2" s="47"/>
      <c r="P2" s="71"/>
      <c r="Q2" s="76" t="s">
        <v>350</v>
      </c>
    </row>
    <row r="3" ht="34.5" customHeight="1" spans="1:17">
      <c r="A3" s="38" t="str">
        <f>"2025"&amp;"年政府购买服务预算表"</f>
        <v>2025年政府购买服务预算表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</row>
    <row r="4" ht="18.75" customHeight="1" spans="1:17">
      <c r="A4" s="58" t="str">
        <f>"单位名称："&amp;"保山市妇女联合会"</f>
        <v>单位名称：保山市妇女联合会</v>
      </c>
      <c r="B4" s="58"/>
      <c r="C4" s="58"/>
      <c r="D4" s="58"/>
      <c r="E4" s="58"/>
      <c r="F4" s="58"/>
      <c r="G4" s="59"/>
      <c r="H4" s="59"/>
      <c r="I4" s="59"/>
      <c r="J4" s="59"/>
      <c r="K4" s="70"/>
      <c r="L4" s="56"/>
      <c r="M4" s="56"/>
      <c r="N4" s="56"/>
      <c r="O4" s="72"/>
      <c r="P4" s="73"/>
      <c r="Q4" s="77" t="s">
        <v>164</v>
      </c>
    </row>
    <row r="5" ht="18.75" customHeight="1" spans="1:17">
      <c r="A5" s="10" t="s">
        <v>328</v>
      </c>
      <c r="B5" s="60" t="s">
        <v>351</v>
      </c>
      <c r="C5" s="61" t="s">
        <v>352</v>
      </c>
      <c r="D5" s="61" t="s">
        <v>353</v>
      </c>
      <c r="E5" s="61" t="s">
        <v>354</v>
      </c>
      <c r="F5" s="60" t="s">
        <v>355</v>
      </c>
      <c r="G5" s="42" t="s">
        <v>179</v>
      </c>
      <c r="H5" s="42"/>
      <c r="I5" s="42"/>
      <c r="J5" s="42"/>
      <c r="K5" s="42"/>
      <c r="L5" s="42"/>
      <c r="M5" s="42"/>
      <c r="N5" s="42"/>
      <c r="O5" s="42"/>
      <c r="P5" s="42"/>
      <c r="Q5" s="43"/>
    </row>
    <row r="6" ht="17.25" customHeight="1" spans="1:17">
      <c r="A6" s="15"/>
      <c r="B6" s="62"/>
      <c r="C6" s="63"/>
      <c r="D6" s="63"/>
      <c r="E6" s="63"/>
      <c r="F6" s="62"/>
      <c r="G6" s="62" t="s">
        <v>56</v>
      </c>
      <c r="H6" s="62" t="s">
        <v>59</v>
      </c>
      <c r="I6" s="62" t="s">
        <v>334</v>
      </c>
      <c r="J6" s="62" t="s">
        <v>335</v>
      </c>
      <c r="K6" s="63" t="s">
        <v>336</v>
      </c>
      <c r="L6" s="74" t="s">
        <v>78</v>
      </c>
      <c r="M6" s="74"/>
      <c r="N6" s="74"/>
      <c r="O6" s="74"/>
      <c r="P6" s="74"/>
      <c r="Q6" s="64"/>
    </row>
    <row r="7" ht="54" customHeight="1" spans="1:17">
      <c r="A7" s="17"/>
      <c r="B7" s="64"/>
      <c r="C7" s="65"/>
      <c r="D7" s="65"/>
      <c r="E7" s="65"/>
      <c r="F7" s="64"/>
      <c r="G7" s="64"/>
      <c r="H7" s="64"/>
      <c r="I7" s="64"/>
      <c r="J7" s="64"/>
      <c r="K7" s="65"/>
      <c r="L7" s="64" t="s">
        <v>58</v>
      </c>
      <c r="M7" s="64" t="s">
        <v>65</v>
      </c>
      <c r="N7" s="64" t="s">
        <v>188</v>
      </c>
      <c r="O7" s="75" t="s">
        <v>67</v>
      </c>
      <c r="P7" s="65" t="s">
        <v>68</v>
      </c>
      <c r="Q7" s="64" t="s">
        <v>69</v>
      </c>
    </row>
    <row r="8" ht="19.5" customHeight="1" spans="1:17">
      <c r="A8" s="66">
        <v>1</v>
      </c>
      <c r="B8" s="66">
        <v>2</v>
      </c>
      <c r="C8" s="66">
        <v>3</v>
      </c>
      <c r="D8" s="66">
        <v>4</v>
      </c>
      <c r="E8" s="66">
        <v>5</v>
      </c>
      <c r="F8" s="66">
        <v>6</v>
      </c>
      <c r="G8" s="66">
        <v>7</v>
      </c>
      <c r="H8" s="66">
        <v>8</v>
      </c>
      <c r="I8" s="66">
        <v>9</v>
      </c>
      <c r="J8" s="66">
        <v>10</v>
      </c>
      <c r="K8" s="66">
        <v>11</v>
      </c>
      <c r="L8" s="66">
        <v>12</v>
      </c>
      <c r="M8" s="66">
        <v>13</v>
      </c>
      <c r="N8" s="66">
        <v>14</v>
      </c>
      <c r="O8" s="66">
        <v>15</v>
      </c>
      <c r="P8" s="66">
        <v>16</v>
      </c>
      <c r="Q8" s="66">
        <v>17</v>
      </c>
    </row>
    <row r="9" ht="21" customHeight="1" spans="1:17">
      <c r="A9" s="20"/>
      <c r="B9" s="20"/>
      <c r="C9" s="20"/>
      <c r="D9" s="20"/>
      <c r="E9" s="20"/>
      <c r="F9" s="20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ht="21" customHeight="1" spans="1:17">
      <c r="A10" s="20"/>
      <c r="B10" s="20"/>
      <c r="C10" s="20"/>
      <c r="D10" s="20"/>
      <c r="E10" s="20"/>
      <c r="F10" s="20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ht="21" customHeight="1" spans="1:17">
      <c r="A11" s="67" t="s">
        <v>114</v>
      </c>
      <c r="B11" s="68"/>
      <c r="C11" s="68"/>
      <c r="D11" s="68"/>
      <c r="E11" s="68"/>
      <c r="F11" s="69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customHeight="1" spans="1:1">
      <c r="A12" t="s">
        <v>356</v>
      </c>
    </row>
  </sheetData>
  <mergeCells count="16">
    <mergeCell ref="A3:Q3"/>
    <mergeCell ref="A4:F4"/>
    <mergeCell ref="G5:Q5"/>
    <mergeCell ref="L6:Q6"/>
    <mergeCell ref="A11:F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0.79" right="0.79" top="0.59" bottom="0.59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1"/>
  <sheetViews>
    <sheetView showZeros="0" workbookViewId="0">
      <pane ySplit="1" topLeftCell="A2" activePane="bottomLeft" state="frozen"/>
      <selection/>
      <selection pane="bottomLeft" activeCell="E20" sqref="E20"/>
    </sheetView>
  </sheetViews>
  <sheetFormatPr defaultColWidth="10.6555555555556" defaultRowHeight="14.25" customHeight="1"/>
  <cols>
    <col min="1" max="1" width="44" customWidth="1"/>
    <col min="2" max="4" width="20.5" customWidth="1"/>
    <col min="5" max="9" width="21.1555555555556" customWidth="1"/>
    <col min="10" max="10" width="20.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9.5" customHeight="1" spans="1:10">
      <c r="A2" s="3"/>
      <c r="B2" s="3"/>
      <c r="C2" s="3"/>
      <c r="D2" s="48"/>
      <c r="J2" s="47" t="s">
        <v>357</v>
      </c>
    </row>
    <row r="3" ht="48" customHeight="1" spans="1:10">
      <c r="A3" s="38" t="str">
        <f>"2025"&amp;"年市对下转移支付预算表"</f>
        <v>2025年市对下转移支付预算表</v>
      </c>
      <c r="B3" s="38"/>
      <c r="C3" s="38"/>
      <c r="D3" s="38"/>
      <c r="E3" s="38"/>
      <c r="F3" s="38"/>
      <c r="G3" s="38"/>
      <c r="H3" s="38"/>
      <c r="I3" s="38"/>
      <c r="J3" s="38"/>
    </row>
    <row r="4" ht="18" customHeight="1" spans="1:10">
      <c r="A4" s="49" t="str">
        <f>"单位名称："&amp;"保山市妇女联合会"</f>
        <v>单位名称：保山市妇女联合会</v>
      </c>
      <c r="B4" s="49"/>
      <c r="C4" s="49"/>
      <c r="D4" s="49"/>
      <c r="J4" s="8" t="s">
        <v>164</v>
      </c>
    </row>
    <row r="5" ht="19.5" customHeight="1" spans="1:10">
      <c r="A5" s="27" t="s">
        <v>358</v>
      </c>
      <c r="B5" s="11" t="s">
        <v>179</v>
      </c>
      <c r="C5" s="12"/>
      <c r="D5" s="13"/>
      <c r="E5" s="50" t="s">
        <v>359</v>
      </c>
      <c r="F5" s="50"/>
      <c r="G5" s="50"/>
      <c r="H5" s="50"/>
      <c r="I5" s="50"/>
      <c r="J5" s="55"/>
    </row>
    <row r="6" ht="40.5" customHeight="1" spans="1:10">
      <c r="A6" s="29"/>
      <c r="B6" s="51" t="s">
        <v>56</v>
      </c>
      <c r="C6" s="51" t="s">
        <v>59</v>
      </c>
      <c r="D6" s="52" t="s">
        <v>360</v>
      </c>
      <c r="E6" s="46" t="s">
        <v>361</v>
      </c>
      <c r="F6" s="46" t="s">
        <v>362</v>
      </c>
      <c r="G6" s="46" t="s">
        <v>363</v>
      </c>
      <c r="H6" s="46" t="s">
        <v>364</v>
      </c>
      <c r="I6" s="53" t="s">
        <v>365</v>
      </c>
      <c r="J6" s="44" t="s">
        <v>366</v>
      </c>
    </row>
    <row r="7" ht="19.5" customHeight="1" spans="1:10">
      <c r="A7" s="53">
        <v>1</v>
      </c>
      <c r="B7" s="53">
        <v>2</v>
      </c>
      <c r="C7" s="53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53">
        <v>10</v>
      </c>
    </row>
    <row r="8" ht="19.5" customHeight="1" spans="1:10">
      <c r="A8" s="20"/>
      <c r="B8" s="21"/>
      <c r="C8" s="21"/>
      <c r="D8" s="21"/>
      <c r="E8" s="21"/>
      <c r="F8" s="21"/>
      <c r="G8" s="21"/>
      <c r="H8" s="21"/>
      <c r="I8" s="21"/>
      <c r="J8" s="21"/>
    </row>
    <row r="9" ht="19.5" customHeight="1" spans="1:10">
      <c r="A9" s="20"/>
      <c r="B9" s="21"/>
      <c r="C9" s="21"/>
      <c r="D9" s="21"/>
      <c r="E9" s="21"/>
      <c r="F9" s="21"/>
      <c r="G9" s="21"/>
      <c r="H9" s="21"/>
      <c r="I9" s="21"/>
      <c r="J9" s="21"/>
    </row>
    <row r="10" ht="21" customHeight="1" spans="1:10">
      <c r="A10" s="54" t="s">
        <v>56</v>
      </c>
      <c r="B10" s="21"/>
      <c r="C10" s="21"/>
      <c r="D10" s="21"/>
      <c r="E10" s="21"/>
      <c r="F10" s="21"/>
      <c r="G10" s="21"/>
      <c r="H10" s="21"/>
      <c r="I10" s="21"/>
      <c r="J10" s="21"/>
    </row>
    <row r="11" customHeight="1" spans="1:1">
      <c r="A11" t="s">
        <v>367</v>
      </c>
    </row>
  </sheetData>
  <mergeCells count="5">
    <mergeCell ref="A3:J3"/>
    <mergeCell ref="A4:D4"/>
    <mergeCell ref="B5:D5"/>
    <mergeCell ref="E5:J5"/>
    <mergeCell ref="A5:A6"/>
  </mergeCells>
  <printOptions horizontalCentered="1"/>
  <pageMargins left="0.79" right="0.79" top="0.59" bottom="0.59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10.6555555555556" defaultRowHeight="12" customHeight="1"/>
  <cols>
    <col min="1" max="1" width="40" customWidth="1"/>
    <col min="2" max="2" width="41.1555555555556" customWidth="1"/>
    <col min="3" max="4" width="18.9777777777778" customWidth="1"/>
    <col min="5" max="5" width="27.5" customWidth="1"/>
    <col min="6" max="6" width="13.1555555555556" customWidth="1"/>
    <col min="7" max="7" width="21.4777777777778" customWidth="1"/>
    <col min="8" max="9" width="11.6555555555556" customWidth="1"/>
    <col min="10" max="10" width="28.155555555555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9.5" customHeight="1" spans="10:10">
      <c r="J2" s="47" t="s">
        <v>368</v>
      </c>
    </row>
    <row r="3" ht="36" customHeight="1" spans="1:10">
      <c r="A3" s="5" t="str">
        <f>"2025"&amp;"年市对下转移支付绩效目标表"</f>
        <v>2025年市对下转移支付绩效目标表</v>
      </c>
      <c r="B3" s="5"/>
      <c r="C3" s="5"/>
      <c r="D3" s="5"/>
      <c r="E3" s="5"/>
      <c r="F3" s="5"/>
      <c r="G3" s="5"/>
      <c r="H3" s="5"/>
      <c r="I3" s="5"/>
      <c r="J3" s="5"/>
    </row>
    <row r="4" ht="17.25" customHeight="1" spans="1:2">
      <c r="A4" s="6" t="str">
        <f>"单位名称："&amp;"保山市妇女联合会"</f>
        <v>单位名称：保山市妇女联合会</v>
      </c>
      <c r="B4" s="45"/>
    </row>
    <row r="5" ht="44.25" customHeight="1" spans="1:10">
      <c r="A5" s="44" t="s">
        <v>273</v>
      </c>
      <c r="B5" s="44" t="s">
        <v>274</v>
      </c>
      <c r="C5" s="44" t="s">
        <v>275</v>
      </c>
      <c r="D5" s="44" t="s">
        <v>276</v>
      </c>
      <c r="E5" s="44" t="s">
        <v>277</v>
      </c>
      <c r="F5" s="46" t="s">
        <v>278</v>
      </c>
      <c r="G5" s="44" t="s">
        <v>279</v>
      </c>
      <c r="H5" s="46" t="s">
        <v>280</v>
      </c>
      <c r="I5" s="46" t="s">
        <v>281</v>
      </c>
      <c r="J5" s="44" t="s">
        <v>282</v>
      </c>
    </row>
    <row r="6" ht="19.5" customHeight="1" spans="1:10">
      <c r="A6" s="44">
        <v>1</v>
      </c>
      <c r="B6" s="44">
        <v>2</v>
      </c>
      <c r="C6" s="44">
        <v>3</v>
      </c>
      <c r="D6" s="44">
        <v>4</v>
      </c>
      <c r="E6" s="44">
        <v>5</v>
      </c>
      <c r="F6" s="46">
        <v>6</v>
      </c>
      <c r="G6" s="44">
        <v>7</v>
      </c>
      <c r="H6" s="46">
        <v>8</v>
      </c>
      <c r="I6" s="46">
        <v>9</v>
      </c>
      <c r="J6" s="44">
        <v>10</v>
      </c>
    </row>
    <row r="7" ht="40.5" customHeight="1" spans="1:10">
      <c r="A7" s="20"/>
      <c r="B7" s="20"/>
      <c r="C7" s="20"/>
      <c r="D7" s="20"/>
      <c r="E7" s="20"/>
      <c r="F7" s="20"/>
      <c r="G7" s="20"/>
      <c r="H7" s="20"/>
      <c r="I7" s="20"/>
      <c r="J7" s="20"/>
    </row>
    <row r="8" ht="40.5" customHeight="1" spans="1:10">
      <c r="A8" s="20"/>
      <c r="B8" s="20"/>
      <c r="C8" s="20"/>
      <c r="D8" s="20"/>
      <c r="E8" s="20"/>
      <c r="F8" s="23"/>
      <c r="G8" s="20"/>
      <c r="H8" s="23"/>
      <c r="I8" s="23"/>
      <c r="J8" s="20"/>
    </row>
    <row r="9" customHeight="1" spans="1:1">
      <c r="A9" t="s">
        <v>369</v>
      </c>
    </row>
  </sheetData>
  <mergeCells count="2">
    <mergeCell ref="A3:J3"/>
    <mergeCell ref="A4:H4"/>
  </mergeCells>
  <printOptions horizontalCentered="1"/>
  <pageMargins left="0.79" right="0.79" top="0.59" bottom="0.59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10.6555555555556" defaultRowHeight="12" customHeight="1" outlineLevelCol="7"/>
  <cols>
    <col min="1" max="1" width="33.8333333333333" customWidth="1"/>
    <col min="2" max="2" width="21.8333333333333" customWidth="1"/>
    <col min="3" max="3" width="29" customWidth="1"/>
    <col min="4" max="4" width="27.5" customWidth="1"/>
    <col min="5" max="5" width="20.8333333333333" customWidth="1"/>
    <col min="6" max="8" width="24.1555555555556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4.25" customHeight="1" spans="8:8">
      <c r="H2" s="37" t="s">
        <v>370</v>
      </c>
    </row>
    <row r="3" ht="34.5" customHeight="1" spans="1:8">
      <c r="A3" s="38" t="str">
        <f>"2025"&amp;"年新增资产配置表"</f>
        <v>2025年新增资产配置表</v>
      </c>
      <c r="B3" s="38"/>
      <c r="C3" s="38"/>
      <c r="D3" s="38"/>
      <c r="E3" s="38"/>
      <c r="F3" s="38"/>
      <c r="G3" s="38"/>
      <c r="H3" s="38"/>
    </row>
    <row r="4" ht="19.5" customHeight="1" spans="1:8">
      <c r="A4" s="39" t="str">
        <f>"单位名称："&amp;"保山市妇女联合会"</f>
        <v>单位名称：保山市妇女联合会</v>
      </c>
      <c r="B4" s="39"/>
      <c r="C4" s="39"/>
      <c r="H4" s="40" t="s">
        <v>164</v>
      </c>
    </row>
    <row r="5" ht="18" customHeight="1" spans="1:8">
      <c r="A5" s="10" t="s">
        <v>172</v>
      </c>
      <c r="B5" s="10" t="s">
        <v>371</v>
      </c>
      <c r="C5" s="10" t="s">
        <v>372</v>
      </c>
      <c r="D5" s="10" t="s">
        <v>373</v>
      </c>
      <c r="E5" s="10" t="s">
        <v>374</v>
      </c>
      <c r="F5" s="41" t="s">
        <v>375</v>
      </c>
      <c r="G5" s="42"/>
      <c r="H5" s="43"/>
    </row>
    <row r="6" ht="18" customHeight="1" spans="1:8">
      <c r="A6" s="17"/>
      <c r="B6" s="17"/>
      <c r="C6" s="17"/>
      <c r="D6" s="17"/>
      <c r="E6" s="17"/>
      <c r="F6" s="44" t="s">
        <v>332</v>
      </c>
      <c r="G6" s="44" t="s">
        <v>376</v>
      </c>
      <c r="H6" s="44" t="s">
        <v>377</v>
      </c>
    </row>
    <row r="7" ht="21" customHeight="1" spans="1:8">
      <c r="A7" s="44">
        <v>1</v>
      </c>
      <c r="B7" s="44">
        <v>2</v>
      </c>
      <c r="C7" s="44">
        <v>3</v>
      </c>
      <c r="D7" s="44">
        <v>4</v>
      </c>
      <c r="E7" s="44">
        <v>5</v>
      </c>
      <c r="F7" s="44">
        <v>6</v>
      </c>
      <c r="G7" s="44">
        <v>7</v>
      </c>
      <c r="H7" s="44">
        <v>8</v>
      </c>
    </row>
    <row r="8" ht="33" customHeight="1" spans="1:8">
      <c r="A8" s="20" t="s">
        <v>71</v>
      </c>
      <c r="B8" s="20"/>
      <c r="C8" s="20"/>
      <c r="D8" s="20"/>
      <c r="E8" s="23"/>
      <c r="F8" s="21">
        <v>2</v>
      </c>
      <c r="G8" s="21">
        <v>3400</v>
      </c>
      <c r="H8" s="21">
        <v>3400</v>
      </c>
    </row>
    <row r="9" ht="33" customHeight="1" spans="1:8">
      <c r="A9" s="22" t="s">
        <v>71</v>
      </c>
      <c r="B9" s="20" t="s">
        <v>378</v>
      </c>
      <c r="C9" s="20" t="s">
        <v>345</v>
      </c>
      <c r="D9" s="20" t="s">
        <v>379</v>
      </c>
      <c r="E9" s="23" t="s">
        <v>346</v>
      </c>
      <c r="F9" s="21">
        <v>1</v>
      </c>
      <c r="G9" s="21">
        <v>1800</v>
      </c>
      <c r="H9" s="21">
        <v>1800</v>
      </c>
    </row>
    <row r="10" ht="33" customHeight="1" spans="1:8">
      <c r="A10" s="22" t="s">
        <v>71</v>
      </c>
      <c r="B10" s="20" t="s">
        <v>380</v>
      </c>
      <c r="C10" s="20" t="s">
        <v>381</v>
      </c>
      <c r="D10" s="20" t="s">
        <v>382</v>
      </c>
      <c r="E10" s="23" t="s">
        <v>346</v>
      </c>
      <c r="F10" s="21">
        <v>1</v>
      </c>
      <c r="G10" s="21">
        <v>1600</v>
      </c>
      <c r="H10" s="21">
        <v>1600</v>
      </c>
    </row>
    <row r="11" ht="24" customHeight="1" spans="1:8">
      <c r="A11" s="24" t="s">
        <v>56</v>
      </c>
      <c r="B11" s="25"/>
      <c r="C11" s="25"/>
      <c r="D11" s="25"/>
      <c r="E11" s="26"/>
      <c r="F11" s="21">
        <v>2</v>
      </c>
      <c r="G11" s="21">
        <v>3400</v>
      </c>
      <c r="H11" s="21">
        <v>3400</v>
      </c>
    </row>
  </sheetData>
  <mergeCells count="9">
    <mergeCell ref="A3:H3"/>
    <mergeCell ref="A4:C4"/>
    <mergeCell ref="F5:H5"/>
    <mergeCell ref="A11:E11"/>
    <mergeCell ref="A5:A6"/>
    <mergeCell ref="B5:B6"/>
    <mergeCell ref="C5:C6"/>
    <mergeCell ref="D5:D6"/>
    <mergeCell ref="E5:E6"/>
  </mergeCells>
  <pageMargins left="0.29" right="0.08" top="0.21" bottom="0.21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E21" sqref="E21"/>
    </sheetView>
  </sheetViews>
  <sheetFormatPr defaultColWidth="10.6555555555556" defaultRowHeight="14.25" customHeight="1"/>
  <cols>
    <col min="1" max="1" width="15.6555555555556" customWidth="1"/>
    <col min="2" max="3" width="27.8333333333333" customWidth="1"/>
    <col min="4" max="4" width="13" customWidth="1"/>
    <col min="5" max="5" width="20.6555555555556" customWidth="1"/>
    <col min="6" max="6" width="11.5" customWidth="1"/>
    <col min="7" max="7" width="20.6555555555556" customWidth="1"/>
    <col min="8" max="11" width="18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9.5" customHeight="1" spans="4:11">
      <c r="D2" s="2"/>
      <c r="E2" s="2"/>
      <c r="F2" s="2"/>
      <c r="G2" s="2"/>
      <c r="H2" s="3"/>
      <c r="I2" s="3"/>
      <c r="J2" s="3"/>
      <c r="K2" s="4" t="s">
        <v>383</v>
      </c>
    </row>
    <row r="3" ht="42.75" customHeight="1" spans="1:11">
      <c r="A3" s="5" t="str">
        <f>"2025"&amp;"年上级补助项目支出预算表"</f>
        <v>2025年上级补助项目支出预算表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9.5" customHeight="1" spans="1:11">
      <c r="A4" s="6" t="str">
        <f>"单位名称："&amp;"保山市妇女联合会"</f>
        <v>单位名称：保山市妇女联合会</v>
      </c>
      <c r="B4" s="6"/>
      <c r="C4" s="6"/>
      <c r="D4" s="6"/>
      <c r="E4" s="6"/>
      <c r="F4" s="6"/>
      <c r="G4" s="6"/>
      <c r="H4" s="7"/>
      <c r="I4" s="7"/>
      <c r="J4" s="7"/>
      <c r="K4" s="8" t="s">
        <v>164</v>
      </c>
    </row>
    <row r="5" ht="21.75" customHeight="1" spans="1:11">
      <c r="A5" s="9" t="s">
        <v>263</v>
      </c>
      <c r="B5" s="9" t="s">
        <v>174</v>
      </c>
      <c r="C5" s="9" t="s">
        <v>264</v>
      </c>
      <c r="D5" s="10" t="s">
        <v>175</v>
      </c>
      <c r="E5" s="10" t="s">
        <v>176</v>
      </c>
      <c r="F5" s="10" t="s">
        <v>265</v>
      </c>
      <c r="G5" s="10" t="s">
        <v>266</v>
      </c>
      <c r="H5" s="27" t="s">
        <v>56</v>
      </c>
      <c r="I5" s="11" t="s">
        <v>384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59</v>
      </c>
      <c r="J6" s="10" t="s">
        <v>60</v>
      </c>
      <c r="K6" s="10" t="s">
        <v>61</v>
      </c>
    </row>
    <row r="7" ht="40.5" customHeight="1" spans="1:11">
      <c r="A7" s="16"/>
      <c r="B7" s="16"/>
      <c r="C7" s="16"/>
      <c r="D7" s="17"/>
      <c r="E7" s="17"/>
      <c r="F7" s="17"/>
      <c r="G7" s="17"/>
      <c r="H7" s="29"/>
      <c r="I7" s="17" t="s">
        <v>58</v>
      </c>
      <c r="J7" s="17"/>
      <c r="K7" s="17"/>
    </row>
    <row r="8" ht="15" customHeight="1" spans="1:11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  <c r="J8" s="19">
        <v>10</v>
      </c>
      <c r="K8" s="19">
        <v>11</v>
      </c>
    </row>
    <row r="9" ht="18.75" customHeight="1" spans="1:11">
      <c r="A9" s="30"/>
      <c r="B9" s="31"/>
      <c r="C9" s="30"/>
      <c r="D9" s="30"/>
      <c r="E9" s="30"/>
      <c r="F9" s="30"/>
      <c r="G9" s="30"/>
      <c r="H9" s="32"/>
      <c r="I9" s="32"/>
      <c r="J9" s="32"/>
      <c r="K9" s="32"/>
    </row>
    <row r="10" ht="18.75" customHeight="1" spans="1:11">
      <c r="A10" s="31"/>
      <c r="B10" s="31"/>
      <c r="C10" s="31"/>
      <c r="D10" s="31"/>
      <c r="E10" s="31"/>
      <c r="F10" s="31"/>
      <c r="G10" s="31"/>
      <c r="H10" s="33"/>
      <c r="I10" s="33"/>
      <c r="J10" s="33"/>
      <c r="K10" s="33"/>
    </row>
    <row r="11" ht="18.75" customHeight="1" spans="1:11">
      <c r="A11" s="34" t="s">
        <v>114</v>
      </c>
      <c r="B11" s="35"/>
      <c r="C11" s="35"/>
      <c r="D11" s="35"/>
      <c r="E11" s="35"/>
      <c r="F11" s="35"/>
      <c r="G11" s="36"/>
      <c r="H11" s="33"/>
      <c r="I11" s="33"/>
      <c r="J11" s="33"/>
      <c r="K11" s="33"/>
    </row>
    <row r="12" customHeight="1" spans="1:1">
      <c r="A12" t="s">
        <v>385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" right="0.3" top="0.46" bottom="0.46" header="0.4" footer="0.4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D22" sqref="D22"/>
    </sheetView>
  </sheetViews>
  <sheetFormatPr defaultColWidth="10.6555555555556" defaultRowHeight="14.25" customHeight="1" outlineLevelCol="6"/>
  <cols>
    <col min="1" max="1" width="41.1555555555556" customWidth="1"/>
    <col min="2" max="2" width="23.3222222222222" customWidth="1"/>
    <col min="3" max="3" width="32.6555555555556" customWidth="1"/>
    <col min="4" max="4" width="16.3222222222222" customWidth="1"/>
    <col min="5" max="7" width="27.833333333333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4:7">
      <c r="D2" s="2"/>
      <c r="E2" s="3"/>
      <c r="F2" s="3"/>
      <c r="G2" s="4" t="s">
        <v>386</v>
      </c>
    </row>
    <row r="3" ht="36.75" customHeight="1" spans="1:7">
      <c r="A3" s="5" t="str">
        <f>"2025"&amp;"年部门项目中期规划预算表"</f>
        <v>2025年部门项目中期规划预算表</v>
      </c>
      <c r="B3" s="5"/>
      <c r="C3" s="5"/>
      <c r="D3" s="5"/>
      <c r="E3" s="5"/>
      <c r="F3" s="5"/>
      <c r="G3" s="5"/>
    </row>
    <row r="4" ht="22.5" customHeight="1" spans="1:7">
      <c r="A4" s="6" t="str">
        <f>"单位名称："&amp;"保山市妇女联合会"</f>
        <v>单位名称：保山市妇女联合会</v>
      </c>
      <c r="B4" s="6"/>
      <c r="C4" s="6"/>
      <c r="D4" s="6"/>
      <c r="E4" s="7"/>
      <c r="F4" s="7"/>
      <c r="G4" s="8" t="s">
        <v>164</v>
      </c>
    </row>
    <row r="5" ht="21.75" customHeight="1" spans="1:7">
      <c r="A5" s="9" t="s">
        <v>264</v>
      </c>
      <c r="B5" s="9" t="s">
        <v>263</v>
      </c>
      <c r="C5" s="9" t="s">
        <v>174</v>
      </c>
      <c r="D5" s="10" t="s">
        <v>387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9" t="s">
        <v>388</v>
      </c>
      <c r="F6" s="10" t="s">
        <v>389</v>
      </c>
      <c r="G6" s="10" t="s">
        <v>390</v>
      </c>
    </row>
    <row r="7" ht="40.5" customHeight="1" spans="1:7">
      <c r="A7" s="16"/>
      <c r="B7" s="16"/>
      <c r="C7" s="16"/>
      <c r="D7" s="17"/>
      <c r="E7" s="16"/>
      <c r="F7" s="17"/>
      <c r="G7" s="17"/>
    </row>
    <row r="8" ht="19.5" customHeight="1" spans="1:7">
      <c r="A8" s="18">
        <v>1</v>
      </c>
      <c r="B8" s="18">
        <v>2</v>
      </c>
      <c r="C8" s="18">
        <v>3</v>
      </c>
      <c r="D8" s="18">
        <v>4</v>
      </c>
      <c r="E8" s="18">
        <v>8</v>
      </c>
      <c r="F8" s="18">
        <v>9</v>
      </c>
      <c r="G8" s="19">
        <v>10</v>
      </c>
    </row>
    <row r="9" ht="17.25" customHeight="1" spans="1:7">
      <c r="A9" s="20" t="s">
        <v>71</v>
      </c>
      <c r="B9" s="20"/>
      <c r="C9" s="20"/>
      <c r="D9" s="20"/>
      <c r="E9" s="21">
        <v>144000</v>
      </c>
      <c r="F9" s="21"/>
      <c r="G9" s="21"/>
    </row>
    <row r="10" ht="18.75" customHeight="1" spans="1:7">
      <c r="A10" s="22" t="s">
        <v>71</v>
      </c>
      <c r="B10" s="20"/>
      <c r="C10" s="20"/>
      <c r="D10" s="23"/>
      <c r="E10" s="21">
        <v>144000</v>
      </c>
      <c r="F10" s="21"/>
      <c r="G10" s="21"/>
    </row>
    <row r="11" ht="24" customHeight="1" spans="1:7">
      <c r="A11" s="20"/>
      <c r="B11" s="20" t="s">
        <v>270</v>
      </c>
      <c r="C11" s="20" t="s">
        <v>269</v>
      </c>
      <c r="D11" s="23" t="s">
        <v>391</v>
      </c>
      <c r="E11" s="21">
        <v>144000</v>
      </c>
      <c r="F11" s="21"/>
      <c r="G11" s="21"/>
    </row>
    <row r="12" ht="18.75" customHeight="1" spans="1:7">
      <c r="A12" s="24" t="s">
        <v>56</v>
      </c>
      <c r="B12" s="25" t="s">
        <v>269</v>
      </c>
      <c r="C12" s="25"/>
      <c r="D12" s="26"/>
      <c r="E12" s="21">
        <v>144000</v>
      </c>
      <c r="F12" s="21"/>
      <c r="G12" s="21"/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" right="0.3" top="0.46" bottom="0.46" header="0.4" footer="0.4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政府购买服务预算表08</vt:lpstr>
      <vt:lpstr>市对下转移支付预算表09-1</vt:lpstr>
      <vt:lpstr>市对下转移支付绩效目标表09-2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林辰星</cp:lastModifiedBy>
  <dcterms:created xsi:type="dcterms:W3CDTF">2025-01-15T08:12:00Z</dcterms:created>
  <dcterms:modified xsi:type="dcterms:W3CDTF">2025-01-22T03:06:49Z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54EAC0342248406CAB05FED9414B68EB_13</vt:lpwstr>
  </property>
  <property fmtid="{D5CDD505-2E9C-101B-9397-08002B2CF9AE}" pid="3" name="KSOProductBuildVer">
    <vt:lpwstr>2052-12.1.0.18276</vt:lpwstr>
  </property>
</Properties>
</file>